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55" i="1"/>
  <c r="F55" i="1"/>
  <c r="F52" i="1"/>
  <c r="G51" i="1"/>
  <c r="F50" i="1"/>
  <c r="G47" i="1"/>
  <c r="F47" i="1"/>
  <c r="G44" i="1"/>
  <c r="F44" i="1"/>
  <c r="G41" i="1"/>
  <c r="F37" i="1"/>
  <c r="F33" i="1"/>
  <c r="F25" i="1" l="1"/>
  <c r="E50" i="1" l="1"/>
  <c r="G50" i="1"/>
  <c r="D50" i="1"/>
  <c r="E48" i="1"/>
  <c r="F48" i="1"/>
  <c r="G48" i="1"/>
  <c r="D48" i="1"/>
  <c r="E47" i="1"/>
  <c r="D47" i="1"/>
  <c r="E37" i="1"/>
  <c r="G37" i="1"/>
  <c r="D37" i="1"/>
  <c r="E34" i="1"/>
  <c r="F34" i="1"/>
  <c r="G34" i="1"/>
  <c r="D34" i="1"/>
  <c r="E17" i="1"/>
  <c r="E44" i="1" s="1"/>
  <c r="F17" i="1"/>
  <c r="G17" i="1"/>
  <c r="D17" i="1"/>
  <c r="D44" i="1" s="1"/>
  <c r="E11" i="1"/>
  <c r="E38" i="1" s="1"/>
  <c r="F11" i="1"/>
  <c r="F38" i="1" s="1"/>
  <c r="G11" i="1"/>
  <c r="D11" i="1"/>
  <c r="D38" i="1" s="1"/>
  <c r="E7" i="1"/>
  <c r="E33" i="1" s="1"/>
  <c r="F7" i="1"/>
  <c r="G7" i="1"/>
  <c r="G33" i="1" s="1"/>
  <c r="D7" i="1"/>
  <c r="D33" i="1" s="1"/>
  <c r="C55" i="1" l="1"/>
  <c r="C33" i="1"/>
  <c r="F57" i="1"/>
  <c r="F30" i="1"/>
  <c r="C57" i="1" l="1"/>
  <c r="C52" i="1" l="1"/>
  <c r="C28" i="1"/>
  <c r="D30" i="1"/>
  <c r="E30" i="1"/>
  <c r="G30" i="1"/>
  <c r="D57" i="1" l="1"/>
  <c r="E57" i="1"/>
  <c r="G57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3" i="1"/>
  <c r="C54" i="1"/>
  <c r="C56" i="1"/>
  <c r="C58" i="1"/>
  <c r="C12" i="1"/>
  <c r="C13" i="1"/>
  <c r="C14" i="1"/>
  <c r="C15" i="1"/>
  <c r="C16" i="1"/>
  <c r="C26" i="1"/>
  <c r="C27" i="1"/>
  <c r="C29" i="1"/>
  <c r="C25" i="1"/>
  <c r="C18" i="1"/>
  <c r="C19" i="1"/>
  <c r="C20" i="1"/>
  <c r="C21" i="1"/>
  <c r="C22" i="1"/>
  <c r="C23" i="1"/>
  <c r="C24" i="1"/>
  <c r="C11" i="1"/>
  <c r="C9" i="1"/>
  <c r="C10" i="1"/>
  <c r="C8" i="1"/>
  <c r="C7" i="1" l="1"/>
  <c r="C30" i="1" s="1"/>
  <c r="C17" i="1"/>
</calcChain>
</file>

<file path=xl/sharedStrings.xml><?xml version="1.0" encoding="utf-8"?>
<sst xmlns="http://schemas.openxmlformats.org/spreadsheetml/2006/main" count="113" uniqueCount="85">
  <si>
    <t>№ п/п</t>
  </si>
  <si>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</si>
  <si>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</si>
  <si>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</si>
  <si>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</si>
  <si>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</si>
  <si>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</si>
  <si>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</si>
  <si>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>1</t>
  </si>
  <si>
    <t>Поступление в сеть из других организаций:</t>
  </si>
  <si>
    <t>1.1</t>
  </si>
  <si>
    <t>из сетей ПАО "ФСК ЕЭС"</t>
  </si>
  <si>
    <t>1.3</t>
  </si>
  <si>
    <t>от несетевых организаций:</t>
  </si>
  <si>
    <t>1.4</t>
  </si>
  <si>
    <t>от смежных сетевых организаций:</t>
  </si>
  <si>
    <t>2</t>
  </si>
  <si>
    <t>Поступление в сеть из других уровней напряжения (трансформация)</t>
  </si>
  <si>
    <t>2.1</t>
  </si>
  <si>
    <t>2.2</t>
  </si>
  <si>
    <t>2.3</t>
  </si>
  <si>
    <t>2.4</t>
  </si>
  <si>
    <t xml:space="preserve">НН </t>
  </si>
  <si>
    <t>3</t>
  </si>
  <si>
    <t>Генерация на установках организации (совмещение деятельности)</t>
  </si>
  <si>
    <t>4</t>
  </si>
  <si>
    <t>Отпуск из сети:</t>
  </si>
  <si>
    <t>4.1</t>
  </si>
  <si>
    <t>прямым прочим потребителям по договорам оказания услуг по передаче электрической энергии, в том числе:</t>
  </si>
  <si>
    <t>4.1.1</t>
  </si>
  <si>
    <t>потребителям, опосредованно подключенным к шинам генераторов</t>
  </si>
  <si>
    <t>4.2</t>
  </si>
  <si>
    <t>потребителям ГП, ЭСО, ЭСК, в том числе:</t>
  </si>
  <si>
    <t>4.2.1</t>
  </si>
  <si>
    <t>прочим потребителям, в том числе:</t>
  </si>
  <si>
    <t>4.2.1.1</t>
  </si>
  <si>
    <t>4.3</t>
  </si>
  <si>
    <t>смежным сетевым организациям:</t>
  </si>
  <si>
    <t>4.4</t>
  </si>
  <si>
    <t>населению и приравненным к нему категориям</t>
  </si>
  <si>
    <t>5</t>
  </si>
  <si>
    <t>Отпуск в сеть других уровней напряжения</t>
  </si>
  <si>
    <t>6</t>
  </si>
  <si>
    <t>Хозяйственные нужды организации</t>
  </si>
  <si>
    <t>7</t>
  </si>
  <si>
    <t>Собственное потребление (совмещение деятельности)</t>
  </si>
  <si>
    <t>8</t>
  </si>
  <si>
    <t>Общий объем потерь (фактические объемы), в том числе:</t>
  </si>
  <si>
    <t>8.1</t>
  </si>
  <si>
    <t>относимые на собственное потребление (фактическое значение)</t>
  </si>
  <si>
    <t>9</t>
  </si>
  <si>
    <t>10</t>
  </si>
  <si>
    <t>Небаланс</t>
  </si>
  <si>
    <t>Общий объем потерь (относительные), %</t>
  </si>
  <si>
    <t>Электроэнергия (тыс. кВт ч)</t>
  </si>
  <si>
    <t>II. Мощность (МВт)</t>
  </si>
  <si>
    <t>12</t>
  </si>
  <si>
    <t>12.1</t>
  </si>
  <si>
    <t>12.2</t>
  </si>
  <si>
    <t>от генерирующих компаний и блок-станций: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</si>
  <si>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</si>
  <si>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</si>
  <si>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</si>
  <si>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</si>
  <si>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</si>
  <si>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</si>
  <si>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</si>
  <si>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</si>
  <si>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</si>
  <si>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</si>
  <si>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15.1.1</t>
  </si>
  <si>
    <t>15.2</t>
  </si>
  <si>
    <t>15.2.1</t>
  </si>
  <si>
    <t>15.2.1.1</t>
  </si>
  <si>
    <t>15.3</t>
  </si>
  <si>
    <t>15.4</t>
  </si>
  <si>
    <t>16</t>
  </si>
  <si>
    <t>17</t>
  </si>
  <si>
    <t>18</t>
  </si>
  <si>
    <t>19</t>
  </si>
  <si>
    <t>19.1</t>
  </si>
  <si>
    <t>относимые на собственное потребление</t>
  </si>
  <si>
    <t>20</t>
  </si>
  <si>
    <t>21</t>
  </si>
  <si>
    <t>Баланс электрической энергии и мощности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</si>
</sst>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color indexed="63"/>
      <name val="Times New Roman"/>
      <family val="1"/>
      <charset val="204"/>
    </font>
    <font>
      <sz val="9"/>
      <color indexed="6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9" fontId="2" fillId="0" borderId="0" applyBorder="0">
      <alignment vertical="top"/>
    </xf>
  </cellStyleXfs>
  <cellXfs count="44">
    <xf numFmtId="0" fontId="0" fillId="0" borderId="0" xfId="0"/>
    <xf numFmtId="49" fontId="4" fillId="0" borderId="5" xfId="3" applyFont="1" applyBorder="1" applyAlignment="1">
      <alignment vertical="center"/>
    </xf>
    <xf numFmtId="49" fontId="4" fillId="0" borderId="1" xfId="3" applyFont="1" applyBorder="1" applyAlignment="1">
      <alignment vertical="center" wrapText="1"/>
    </xf>
    <xf numFmtId="164" fontId="4" fillId="0" borderId="1" xfId="3" applyNumberFormat="1" applyFont="1" applyBorder="1" applyAlignment="1">
      <alignment horizontal="right" vertical="center"/>
    </xf>
    <xf numFmtId="164" fontId="4" fillId="0" borderId="6" xfId="3" applyNumberFormat="1" applyFont="1" applyBorder="1" applyAlignment="1">
      <alignment horizontal="right" vertical="center"/>
    </xf>
    <xf numFmtId="49" fontId="4" fillId="0" borderId="1" xfId="3" applyFont="1" applyBorder="1" applyAlignment="1">
      <alignment horizontal="left" vertical="center" wrapText="1" indent="1"/>
    </xf>
    <xf numFmtId="164" fontId="4" fillId="0" borderId="1" xfId="3" applyNumberFormat="1" applyFont="1" applyBorder="1" applyAlignment="1" applyProtection="1">
      <alignment horizontal="right" vertical="center"/>
      <protection locked="0"/>
    </xf>
    <xf numFmtId="164" fontId="4" fillId="0" borderId="6" xfId="3" applyNumberFormat="1" applyFont="1" applyBorder="1" applyAlignment="1" applyProtection="1">
      <alignment horizontal="right" vertical="center"/>
      <protection locked="0"/>
    </xf>
    <xf numFmtId="165" fontId="4" fillId="0" borderId="1" xfId="3" applyNumberFormat="1" applyFont="1" applyBorder="1" applyAlignment="1">
      <alignment horizontal="right" vertical="center"/>
    </xf>
    <xf numFmtId="165" fontId="4" fillId="0" borderId="6" xfId="3" applyNumberFormat="1" applyFont="1" applyBorder="1" applyAlignment="1">
      <alignment horizontal="right" vertical="center"/>
    </xf>
    <xf numFmtId="49" fontId="4" fillId="0" borderId="1" xfId="3" applyFont="1" applyBorder="1" applyAlignment="1">
      <alignment horizontal="left" vertical="center" wrapText="1"/>
    </xf>
    <xf numFmtId="49" fontId="4" fillId="0" borderId="1" xfId="3" applyFont="1" applyBorder="1" applyAlignment="1">
      <alignment horizontal="left" vertical="center" wrapText="1" indent="2"/>
    </xf>
    <xf numFmtId="49" fontId="4" fillId="0" borderId="1" xfId="3" applyFont="1" applyBorder="1" applyAlignment="1">
      <alignment horizontal="left" vertical="center" wrapText="1" indent="3"/>
    </xf>
    <xf numFmtId="49" fontId="4" fillId="0" borderId="7" xfId="3" applyFont="1" applyBorder="1" applyAlignment="1">
      <alignment vertical="center"/>
    </xf>
    <xf numFmtId="49" fontId="4" fillId="0" borderId="8" xfId="3" applyFont="1" applyBorder="1" applyAlignment="1">
      <alignment vertical="center" wrapText="1"/>
    </xf>
    <xf numFmtId="164" fontId="4" fillId="0" borderId="8" xfId="3" applyNumberFormat="1" applyFont="1" applyBorder="1" applyAlignment="1">
      <alignment horizontal="right" vertical="center"/>
    </xf>
    <xf numFmtId="164" fontId="4" fillId="0" borderId="9" xfId="3" applyNumberFormat="1" applyFont="1" applyBorder="1" applyAlignment="1">
      <alignment horizontal="right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164" fontId="0" fillId="0" borderId="0" xfId="0" applyNumberFormat="1"/>
    <xf numFmtId="49" fontId="4" fillId="0" borderId="13" xfId="3" applyFont="1" applyBorder="1" applyAlignment="1">
      <alignment vertical="center"/>
    </xf>
    <xf numFmtId="49" fontId="4" fillId="0" borderId="14" xfId="3" applyFont="1" applyBorder="1" applyAlignment="1">
      <alignment vertical="center" wrapText="1"/>
    </xf>
    <xf numFmtId="164" fontId="4" fillId="0" borderId="14" xfId="3" applyNumberFormat="1" applyFont="1" applyBorder="1" applyAlignment="1">
      <alignment horizontal="right" vertical="center"/>
    </xf>
    <xf numFmtId="164" fontId="4" fillId="0" borderId="15" xfId="3" applyNumberFormat="1" applyFont="1" applyBorder="1" applyAlignment="1">
      <alignment horizontal="right" vertical="center"/>
    </xf>
    <xf numFmtId="49" fontId="4" fillId="0" borderId="10" xfId="3" applyFont="1" applyBorder="1" applyAlignment="1">
      <alignment vertical="center"/>
    </xf>
    <xf numFmtId="49" fontId="4" fillId="0" borderId="11" xfId="3" applyFont="1" applyBorder="1" applyAlignment="1">
      <alignment vertical="center" wrapText="1"/>
    </xf>
    <xf numFmtId="164" fontId="4" fillId="0" borderId="11" xfId="3" applyNumberFormat="1" applyFont="1" applyBorder="1" applyAlignment="1">
      <alignment horizontal="right" vertical="center"/>
    </xf>
    <xf numFmtId="164" fontId="4" fillId="2" borderId="1" xfId="3" applyNumberFormat="1" applyFont="1" applyFill="1" applyBorder="1" applyAlignment="1">
      <alignment horizontal="right" vertical="center"/>
    </xf>
    <xf numFmtId="164" fontId="4" fillId="2" borderId="14" xfId="3" applyNumberFormat="1" applyFont="1" applyFill="1" applyBorder="1" applyAlignment="1">
      <alignment horizontal="right" vertical="center"/>
    </xf>
    <xf numFmtId="0" fontId="0" fillId="2" borderId="0" xfId="0" applyFill="1"/>
    <xf numFmtId="0" fontId="5" fillId="0" borderId="0" xfId="0" applyFont="1" applyAlignment="1">
      <alignment horizontal="center"/>
    </xf>
    <xf numFmtId="49" fontId="4" fillId="0" borderId="16" xfId="3" applyFont="1" applyBorder="1" applyAlignment="1">
      <alignment horizontal="center" vertical="center"/>
    </xf>
    <xf numFmtId="49" fontId="4" fillId="0" borderId="17" xfId="3" applyFont="1" applyBorder="1" applyAlignment="1">
      <alignment horizontal="center" vertical="center"/>
    </xf>
    <xf numFmtId="49" fontId="4" fillId="0" borderId="18" xfId="3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49" fontId="4" fillId="0" borderId="10" xfId="3" applyFont="1" applyBorder="1" applyAlignment="1">
      <alignment horizontal="center" vertical="center"/>
    </xf>
    <xf numFmtId="49" fontId="4" fillId="0" borderId="11" xfId="3" applyFont="1" applyBorder="1" applyAlignment="1">
      <alignment horizontal="center" vertical="center"/>
    </xf>
    <xf numFmtId="49" fontId="4" fillId="0" borderId="12" xfId="3" applyFont="1" applyBorder="1" applyAlignment="1">
      <alignment horizontal="center" vertical="center"/>
    </xf>
  </cellXfs>
  <cellStyles count="4">
    <cellStyle name="Обычный" xfId="0" builtinId="0"/>
    <cellStyle name="Обычный 10" xfId="3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F16" sqref="F16"/>
    </sheetView>
  </sheetViews>
  <sheetFormatPr defaultRowHeight="15" x14ac:dyDescent="0.25"/>
  <cols>
    <col min="1" max="1" width="6.42578125" customWidth="1"/>
    <col min="2" max="2" width="33.85546875" customWidth="1"/>
    <col min="3" max="3" width="11.140625" style="29" bestFit="1" customWidth="1"/>
    <col min="4" max="4" width="11.140625" bestFit="1" customWidth="1"/>
    <col min="5" max="5" width="10.140625" bestFit="1" customWidth="1"/>
    <col min="6" max="7" width="11.140625" bestFit="1" customWidth="1"/>
    <col min="8" max="9" width="11" bestFit="1" customWidth="1"/>
    <col min="11" max="11" width="10" bestFit="1" customWidth="1"/>
    <col min="12" max="12" width="10.7109375" bestFit="1" customWidth="1"/>
  </cols>
  <sheetData>
    <row r="1" spans="1:8" x14ac:dyDescent="0.25">
      <c r="C1"/>
    </row>
    <row r="2" spans="1:8" ht="18.75" x14ac:dyDescent="0.3">
      <c r="A2" s="30" t="s">
        <v>84</v>
      </c>
      <c r="B2" s="30"/>
      <c r="C2" s="30"/>
      <c r="D2" s="30"/>
      <c r="E2" s="30"/>
      <c r="F2" s="30"/>
      <c r="G2" s="30"/>
    </row>
    <row r="3" spans="1:8" ht="15.75" thickBot="1" x14ac:dyDescent="0.3">
      <c r="C3"/>
    </row>
    <row r="4" spans="1:8" ht="15" customHeight="1" x14ac:dyDescent="0.25">
      <c r="A4" s="34" t="s">
        <v>0</v>
      </c>
      <c r="B4" s="36" t="s">
        <v>1</v>
      </c>
      <c r="C4" s="38" t="s">
        <v>2</v>
      </c>
      <c r="D4" s="36" t="s">
        <v>3</v>
      </c>
      <c r="E4" s="36"/>
      <c r="F4" s="36"/>
      <c r="G4" s="40"/>
    </row>
    <row r="5" spans="1:8" ht="15.75" thickBot="1" x14ac:dyDescent="0.3">
      <c r="A5" s="35"/>
      <c r="B5" s="37"/>
      <c r="C5" s="39"/>
      <c r="D5" s="17" t="s">
        <v>4</v>
      </c>
      <c r="E5" s="17" t="s">
        <v>5</v>
      </c>
      <c r="F5" s="17" t="s">
        <v>6</v>
      </c>
      <c r="G5" s="18" t="s">
        <v>7</v>
      </c>
    </row>
    <row r="6" spans="1:8" x14ac:dyDescent="0.25">
      <c r="A6" s="41" t="s">
        <v>54</v>
      </c>
      <c r="B6" s="42"/>
      <c r="C6" s="42"/>
      <c r="D6" s="42"/>
      <c r="E6" s="42"/>
      <c r="F6" s="42"/>
      <c r="G6" s="43"/>
    </row>
    <row r="7" spans="1:8" x14ac:dyDescent="0.25">
      <c r="A7" s="1" t="s">
        <v>8</v>
      </c>
      <c r="B7" s="2" t="s">
        <v>9</v>
      </c>
      <c r="C7" s="27">
        <f>SUM(D7:G7)</f>
        <v>95663.06</v>
      </c>
      <c r="D7" s="3">
        <f>D8+D9+D10</f>
        <v>0</v>
      </c>
      <c r="E7" s="3">
        <f t="shared" ref="E7:G7" si="0">E8+E9+E10</f>
        <v>0</v>
      </c>
      <c r="F7" s="3">
        <f t="shared" si="0"/>
        <v>95663.06</v>
      </c>
      <c r="G7" s="3">
        <f t="shared" si="0"/>
        <v>0</v>
      </c>
      <c r="H7" s="19"/>
    </row>
    <row r="8" spans="1:8" x14ac:dyDescent="0.25">
      <c r="A8" s="1" t="s">
        <v>10</v>
      </c>
      <c r="B8" s="5" t="s">
        <v>11</v>
      </c>
      <c r="C8" s="27">
        <f>SUM(D8:G8)</f>
        <v>0</v>
      </c>
      <c r="D8" s="6"/>
      <c r="E8" s="6"/>
      <c r="F8" s="6"/>
      <c r="G8" s="7"/>
      <c r="H8" s="19"/>
    </row>
    <row r="9" spans="1:8" x14ac:dyDescent="0.25">
      <c r="A9" s="1" t="s">
        <v>12</v>
      </c>
      <c r="B9" s="5" t="s">
        <v>13</v>
      </c>
      <c r="C9" s="27">
        <f>SUM(D9:G9)</f>
        <v>0</v>
      </c>
      <c r="D9" s="3"/>
      <c r="E9" s="3"/>
      <c r="F9" s="3"/>
      <c r="G9" s="4"/>
    </row>
    <row r="10" spans="1:8" x14ac:dyDescent="0.25">
      <c r="A10" s="1" t="s">
        <v>14</v>
      </c>
      <c r="B10" s="5" t="s">
        <v>15</v>
      </c>
      <c r="C10" s="27">
        <f>SUM(D10:G10)</f>
        <v>95663.06</v>
      </c>
      <c r="D10" s="3"/>
      <c r="E10" s="3"/>
      <c r="F10" s="3">
        <v>95663.06</v>
      </c>
      <c r="G10" s="4"/>
    </row>
    <row r="11" spans="1:8" ht="24" x14ac:dyDescent="0.25">
      <c r="A11" s="1" t="s">
        <v>16</v>
      </c>
      <c r="B11" s="2" t="s">
        <v>17</v>
      </c>
      <c r="C11" s="27">
        <f>SUM(D11:G11)</f>
        <v>64188.506999999998</v>
      </c>
      <c r="D11" s="3">
        <f>D12+D13+D14+D15</f>
        <v>0</v>
      </c>
      <c r="E11" s="3">
        <f t="shared" ref="E11:G11" si="1">E12+E13+E14+E15</f>
        <v>0</v>
      </c>
      <c r="F11" s="3">
        <f t="shared" si="1"/>
        <v>0</v>
      </c>
      <c r="G11" s="3">
        <f t="shared" si="1"/>
        <v>64188.506999999998</v>
      </c>
    </row>
    <row r="12" spans="1:8" x14ac:dyDescent="0.25">
      <c r="A12" s="1" t="s">
        <v>18</v>
      </c>
      <c r="B12" s="5" t="s">
        <v>4</v>
      </c>
      <c r="C12" s="27">
        <f t="shared" ref="C12:C16" si="2">SUM(D12:G12)</f>
        <v>0</v>
      </c>
      <c r="D12" s="8"/>
      <c r="E12" s="6"/>
      <c r="F12" s="6"/>
      <c r="G12" s="7"/>
    </row>
    <row r="13" spans="1:8" x14ac:dyDescent="0.25">
      <c r="A13" s="1" t="s">
        <v>19</v>
      </c>
      <c r="B13" s="5" t="s">
        <v>5</v>
      </c>
      <c r="C13" s="27">
        <f t="shared" si="2"/>
        <v>0</v>
      </c>
      <c r="D13" s="6"/>
      <c r="E13" s="8"/>
      <c r="F13" s="6"/>
      <c r="G13" s="7"/>
    </row>
    <row r="14" spans="1:8" x14ac:dyDescent="0.25">
      <c r="A14" s="1" t="s">
        <v>20</v>
      </c>
      <c r="B14" s="5" t="s">
        <v>6</v>
      </c>
      <c r="C14" s="27">
        <f t="shared" si="2"/>
        <v>64188.506999999998</v>
      </c>
      <c r="D14" s="6"/>
      <c r="E14" s="6"/>
      <c r="F14" s="8"/>
      <c r="G14" s="7">
        <v>64188.506999999998</v>
      </c>
    </row>
    <row r="15" spans="1:8" x14ac:dyDescent="0.25">
      <c r="A15" s="1" t="s">
        <v>21</v>
      </c>
      <c r="B15" s="5" t="s">
        <v>22</v>
      </c>
      <c r="C15" s="27">
        <f t="shared" si="2"/>
        <v>0</v>
      </c>
      <c r="D15" s="6"/>
      <c r="E15" s="6"/>
      <c r="F15" s="6"/>
      <c r="G15" s="9"/>
    </row>
    <row r="16" spans="1:8" ht="24" x14ac:dyDescent="0.25">
      <c r="A16" s="1" t="s">
        <v>23</v>
      </c>
      <c r="B16" s="10" t="s">
        <v>24</v>
      </c>
      <c r="C16" s="27">
        <f t="shared" si="2"/>
        <v>0</v>
      </c>
      <c r="D16" s="6"/>
      <c r="E16" s="6"/>
      <c r="F16" s="6"/>
      <c r="G16" s="7"/>
    </row>
    <row r="17" spans="1:14" x14ac:dyDescent="0.25">
      <c r="A17" s="1" t="s">
        <v>25</v>
      </c>
      <c r="B17" s="2" t="s">
        <v>26</v>
      </c>
      <c r="C17" s="27">
        <f>SUM(D17:G17)</f>
        <v>86493.119000000006</v>
      </c>
      <c r="D17" s="3">
        <f>D18+D20+D23+D24</f>
        <v>0</v>
      </c>
      <c r="E17" s="3">
        <f t="shared" ref="E17:G17" si="3">E18+E20+E23+E24</f>
        <v>0</v>
      </c>
      <c r="F17" s="3">
        <f t="shared" si="3"/>
        <v>26706.184000000001</v>
      </c>
      <c r="G17" s="3">
        <f t="shared" si="3"/>
        <v>59786.934999999998</v>
      </c>
    </row>
    <row r="18" spans="1:14" ht="36" x14ac:dyDescent="0.25">
      <c r="A18" s="1" t="s">
        <v>27</v>
      </c>
      <c r="B18" s="5" t="s">
        <v>28</v>
      </c>
      <c r="C18" s="27">
        <f t="shared" ref="C18:C29" si="4">SUM(D18:G18)</f>
        <v>0</v>
      </c>
      <c r="D18" s="6"/>
      <c r="E18" s="6"/>
      <c r="F18" s="6"/>
      <c r="G18" s="7"/>
    </row>
    <row r="19" spans="1:14" ht="24" x14ac:dyDescent="0.25">
      <c r="A19" s="1" t="s">
        <v>29</v>
      </c>
      <c r="B19" s="11" t="s">
        <v>30</v>
      </c>
      <c r="C19" s="27">
        <f t="shared" si="4"/>
        <v>0</v>
      </c>
      <c r="D19" s="6"/>
      <c r="E19" s="6"/>
      <c r="F19" s="6"/>
      <c r="G19" s="7"/>
    </row>
    <row r="20" spans="1:14" ht="24" x14ac:dyDescent="0.25">
      <c r="A20" s="1" t="s">
        <v>31</v>
      </c>
      <c r="B20" s="5" t="s">
        <v>32</v>
      </c>
      <c r="C20" s="27">
        <f t="shared" si="4"/>
        <v>34981.441999999995</v>
      </c>
      <c r="D20" s="6"/>
      <c r="E20" s="6"/>
      <c r="F20" s="6">
        <v>15889.912</v>
      </c>
      <c r="G20" s="7">
        <v>19091.53</v>
      </c>
    </row>
    <row r="21" spans="1:14" x14ac:dyDescent="0.25">
      <c r="A21" s="1" t="s">
        <v>33</v>
      </c>
      <c r="B21" s="11" t="s">
        <v>34</v>
      </c>
      <c r="C21" s="27">
        <f t="shared" si="4"/>
        <v>0</v>
      </c>
      <c r="D21" s="6"/>
      <c r="E21" s="6"/>
      <c r="F21" s="6"/>
      <c r="G21" s="7"/>
    </row>
    <row r="22" spans="1:14" ht="24" x14ac:dyDescent="0.25">
      <c r="A22" s="1" t="s">
        <v>35</v>
      </c>
      <c r="B22" s="12" t="s">
        <v>30</v>
      </c>
      <c r="C22" s="27">
        <f t="shared" si="4"/>
        <v>0</v>
      </c>
      <c r="D22" s="6"/>
      <c r="E22" s="6"/>
      <c r="F22" s="6"/>
      <c r="G22" s="7"/>
    </row>
    <row r="23" spans="1:14" x14ac:dyDescent="0.25">
      <c r="A23" s="1" t="s">
        <v>36</v>
      </c>
      <c r="B23" s="5" t="s">
        <v>37</v>
      </c>
      <c r="C23" s="27">
        <f t="shared" si="4"/>
        <v>10816.272000000001</v>
      </c>
      <c r="D23" s="3"/>
      <c r="E23" s="3"/>
      <c r="F23" s="3">
        <v>10816.272000000001</v>
      </c>
      <c r="G23" s="4"/>
    </row>
    <row r="24" spans="1:14" ht="24" x14ac:dyDescent="0.25">
      <c r="A24" s="1" t="s">
        <v>38</v>
      </c>
      <c r="B24" s="5" t="s">
        <v>39</v>
      </c>
      <c r="C24" s="27">
        <f t="shared" si="4"/>
        <v>40695.404999999999</v>
      </c>
      <c r="D24" s="6"/>
      <c r="E24" s="6"/>
      <c r="F24" s="6"/>
      <c r="G24" s="7">
        <v>40695.404999999999</v>
      </c>
    </row>
    <row r="25" spans="1:14" x14ac:dyDescent="0.25">
      <c r="A25" s="1" t="s">
        <v>40</v>
      </c>
      <c r="B25" s="2" t="s">
        <v>41</v>
      </c>
      <c r="C25" s="27">
        <f t="shared" si="4"/>
        <v>64188.506999999998</v>
      </c>
      <c r="D25" s="6"/>
      <c r="E25" s="6"/>
      <c r="F25" s="6">
        <f>G14</f>
        <v>64188.506999999998</v>
      </c>
      <c r="G25" s="7"/>
    </row>
    <row r="26" spans="1:14" x14ac:dyDescent="0.25">
      <c r="A26" s="1" t="s">
        <v>42</v>
      </c>
      <c r="B26" s="2" t="s">
        <v>43</v>
      </c>
      <c r="C26" s="27">
        <f t="shared" si="4"/>
        <v>0</v>
      </c>
      <c r="D26" s="6"/>
      <c r="E26" s="6"/>
      <c r="F26" s="6"/>
      <c r="G26" s="7"/>
    </row>
    <row r="27" spans="1:14" ht="24" x14ac:dyDescent="0.25">
      <c r="A27" s="1" t="s">
        <v>44</v>
      </c>
      <c r="B27" s="2" t="s">
        <v>45</v>
      </c>
      <c r="C27" s="27">
        <f t="shared" si="4"/>
        <v>0</v>
      </c>
      <c r="D27" s="6"/>
      <c r="E27" s="6"/>
      <c r="F27" s="6"/>
      <c r="G27" s="7"/>
    </row>
    <row r="28" spans="1:14" ht="24" x14ac:dyDescent="0.25">
      <c r="A28" s="1" t="s">
        <v>46</v>
      </c>
      <c r="B28" s="2" t="s">
        <v>47</v>
      </c>
      <c r="C28" s="27">
        <f>SUM(D28:G28)</f>
        <v>9169.9409999999989</v>
      </c>
      <c r="D28" s="6"/>
      <c r="E28" s="6"/>
      <c r="F28" s="6">
        <v>4768.3689999999997</v>
      </c>
      <c r="G28" s="6">
        <v>4401.5720000000001</v>
      </c>
    </row>
    <row r="29" spans="1:14" ht="24" x14ac:dyDescent="0.25">
      <c r="A29" s="1" t="s">
        <v>48</v>
      </c>
      <c r="B29" s="5" t="s">
        <v>49</v>
      </c>
      <c r="C29" s="27">
        <f t="shared" si="4"/>
        <v>0</v>
      </c>
      <c r="D29" s="6"/>
      <c r="E29" s="6"/>
      <c r="F29" s="6"/>
      <c r="G29" s="7"/>
    </row>
    <row r="30" spans="1:14" x14ac:dyDescent="0.25">
      <c r="A30" s="1" t="s">
        <v>50</v>
      </c>
      <c r="B30" s="5" t="s">
        <v>53</v>
      </c>
      <c r="C30" s="27">
        <f>C28/C7*100</f>
        <v>9.5856655641163879</v>
      </c>
      <c r="D30" s="27" t="e">
        <f>D28/D17*100</f>
        <v>#DIV/0!</v>
      </c>
      <c r="E30" s="27" t="e">
        <f>E28/E10*100</f>
        <v>#DIV/0!</v>
      </c>
      <c r="F30" s="27">
        <f>F28/(F7+F11)*100</f>
        <v>4.9845457588331383</v>
      </c>
      <c r="G30" s="27">
        <f>G28/G11*100</f>
        <v>6.8572587301337293</v>
      </c>
      <c r="I30" s="19"/>
      <c r="J30" s="19"/>
      <c r="K30" s="19"/>
      <c r="L30" s="19"/>
      <c r="M30" s="19"/>
      <c r="N30" s="19"/>
    </row>
    <row r="31" spans="1:14" ht="15.75" thickBot="1" x14ac:dyDescent="0.3">
      <c r="A31" s="20" t="s">
        <v>51</v>
      </c>
      <c r="B31" s="21" t="s">
        <v>52</v>
      </c>
      <c r="C31" s="28">
        <v>0</v>
      </c>
      <c r="D31" s="22">
        <v>0</v>
      </c>
      <c r="E31" s="22">
        <v>0</v>
      </c>
      <c r="F31" s="22">
        <v>0</v>
      </c>
      <c r="G31" s="23">
        <v>0</v>
      </c>
    </row>
    <row r="32" spans="1:14" ht="15.75" thickBot="1" x14ac:dyDescent="0.3">
      <c r="A32" s="31" t="s">
        <v>55</v>
      </c>
      <c r="B32" s="32"/>
      <c r="C32" s="32"/>
      <c r="D32" s="32"/>
      <c r="E32" s="32"/>
      <c r="F32" s="32"/>
      <c r="G32" s="33"/>
    </row>
    <row r="33" spans="1:7" x14ac:dyDescent="0.25">
      <c r="A33" s="24" t="s">
        <v>56</v>
      </c>
      <c r="B33" s="25" t="s">
        <v>9</v>
      </c>
      <c r="C33" s="27">
        <f t="shared" ref="C33:C58" si="5">SUM(D33:G33)</f>
        <v>14.910077930174563</v>
      </c>
      <c r="D33" s="26">
        <f>D7/549/12</f>
        <v>0</v>
      </c>
      <c r="E33" s="26">
        <f t="shared" ref="E33" si="6">E7/549/12</f>
        <v>0</v>
      </c>
      <c r="F33" s="26">
        <f>F7/6416</f>
        <v>14.910077930174563</v>
      </c>
      <c r="G33" s="26">
        <f t="shared" ref="G33" si="7">G7/6588</f>
        <v>0</v>
      </c>
    </row>
    <row r="34" spans="1:7" x14ac:dyDescent="0.25">
      <c r="A34" s="1" t="s">
        <v>57</v>
      </c>
      <c r="B34" s="5" t="s">
        <v>11</v>
      </c>
      <c r="C34" s="27">
        <f t="shared" si="5"/>
        <v>0</v>
      </c>
      <c r="D34" s="6">
        <f>D8/6588</f>
        <v>0</v>
      </c>
      <c r="E34" s="6">
        <f t="shared" ref="E34:G34" si="8">E8/6588</f>
        <v>0</v>
      </c>
      <c r="F34" s="6">
        <f t="shared" si="8"/>
        <v>0</v>
      </c>
      <c r="G34" s="6">
        <f t="shared" si="8"/>
        <v>0</v>
      </c>
    </row>
    <row r="35" spans="1:7" ht="24" x14ac:dyDescent="0.25">
      <c r="A35" s="1" t="s">
        <v>58</v>
      </c>
      <c r="B35" s="5" t="s">
        <v>59</v>
      </c>
      <c r="C35" s="27">
        <f t="shared" si="5"/>
        <v>0</v>
      </c>
      <c r="D35" s="3"/>
      <c r="E35" s="3"/>
      <c r="F35" s="3"/>
      <c r="G35" s="4"/>
    </row>
    <row r="36" spans="1:7" x14ac:dyDescent="0.25">
      <c r="A36" s="1" t="s">
        <v>60</v>
      </c>
      <c r="B36" s="5" t="s">
        <v>13</v>
      </c>
      <c r="C36" s="27">
        <f t="shared" si="5"/>
        <v>0</v>
      </c>
      <c r="D36" s="3"/>
      <c r="E36" s="3"/>
      <c r="F36" s="3"/>
      <c r="G36" s="4"/>
    </row>
    <row r="37" spans="1:7" x14ac:dyDescent="0.25">
      <c r="A37" s="1" t="s">
        <v>61</v>
      </c>
      <c r="B37" s="5" t="s">
        <v>15</v>
      </c>
      <c r="C37" s="27">
        <f t="shared" si="5"/>
        <v>14.910077930174563</v>
      </c>
      <c r="D37" s="3">
        <f>D10/6588</f>
        <v>0</v>
      </c>
      <c r="E37" s="3">
        <f t="shared" ref="E37:G37" si="9">E10/6588</f>
        <v>0</v>
      </c>
      <c r="F37" s="3">
        <f>F10/6416</f>
        <v>14.910077930174563</v>
      </c>
      <c r="G37" s="3">
        <f t="shared" si="9"/>
        <v>0</v>
      </c>
    </row>
    <row r="38" spans="1:7" ht="24" x14ac:dyDescent="0.25">
      <c r="A38" s="1" t="s">
        <v>62</v>
      </c>
      <c r="B38" s="2" t="s">
        <v>17</v>
      </c>
      <c r="C38" s="27">
        <f t="shared" si="5"/>
        <v>10.004443110972568</v>
      </c>
      <c r="D38" s="3">
        <f>D11/6588</f>
        <v>0</v>
      </c>
      <c r="E38" s="3">
        <f t="shared" ref="E38:F38" si="10">E11/6588</f>
        <v>0</v>
      </c>
      <c r="F38" s="3">
        <f t="shared" si="10"/>
        <v>0</v>
      </c>
      <c r="G38" s="3">
        <f>G11/6416</f>
        <v>10.004443110972568</v>
      </c>
    </row>
    <row r="39" spans="1:7" x14ac:dyDescent="0.25">
      <c r="A39" s="1" t="s">
        <v>63</v>
      </c>
      <c r="B39" s="5" t="s">
        <v>4</v>
      </c>
      <c r="C39" s="27">
        <f t="shared" si="5"/>
        <v>0</v>
      </c>
      <c r="D39" s="8"/>
      <c r="E39" s="6"/>
      <c r="F39" s="6"/>
      <c r="G39" s="7"/>
    </row>
    <row r="40" spans="1:7" x14ac:dyDescent="0.25">
      <c r="A40" s="1" t="s">
        <v>64</v>
      </c>
      <c r="B40" s="5" t="s">
        <v>5</v>
      </c>
      <c r="C40" s="27">
        <f t="shared" si="5"/>
        <v>0</v>
      </c>
      <c r="D40" s="6"/>
      <c r="E40" s="3"/>
      <c r="F40" s="6"/>
      <c r="G40" s="7"/>
    </row>
    <row r="41" spans="1:7" x14ac:dyDescent="0.25">
      <c r="A41" s="1" t="s">
        <v>65</v>
      </c>
      <c r="B41" s="5" t="s">
        <v>6</v>
      </c>
      <c r="C41" s="27">
        <f t="shared" si="5"/>
        <v>10.004443110972568</v>
      </c>
      <c r="D41" s="6"/>
      <c r="E41" s="6"/>
      <c r="F41" s="8"/>
      <c r="G41" s="7">
        <f>G14/6416</f>
        <v>10.004443110972568</v>
      </c>
    </row>
    <row r="42" spans="1:7" x14ac:dyDescent="0.25">
      <c r="A42" s="1" t="s">
        <v>66</v>
      </c>
      <c r="B42" s="5" t="s">
        <v>22</v>
      </c>
      <c r="C42" s="27">
        <f t="shared" si="5"/>
        <v>0</v>
      </c>
      <c r="D42" s="6"/>
      <c r="E42" s="6"/>
      <c r="F42" s="6"/>
      <c r="G42" s="9"/>
    </row>
    <row r="43" spans="1:7" ht="24" x14ac:dyDescent="0.25">
      <c r="A43" s="1" t="s">
        <v>67</v>
      </c>
      <c r="B43" s="10" t="s">
        <v>24</v>
      </c>
      <c r="C43" s="27">
        <f t="shared" si="5"/>
        <v>0</v>
      </c>
      <c r="D43" s="6"/>
      <c r="E43" s="6"/>
      <c r="F43" s="6"/>
      <c r="G43" s="7"/>
    </row>
    <row r="44" spans="1:7" x14ac:dyDescent="0.25">
      <c r="A44" s="1" t="s">
        <v>68</v>
      </c>
      <c r="B44" s="2" t="s">
        <v>26</v>
      </c>
      <c r="C44" s="27">
        <f t="shared" si="5"/>
        <v>13.480847724438902</v>
      </c>
      <c r="D44" s="3">
        <f>D17/6588</f>
        <v>0</v>
      </c>
      <c r="E44" s="3">
        <f t="shared" ref="E44" si="11">E17/6588</f>
        <v>0</v>
      </c>
      <c r="F44" s="3">
        <f>F17/6416</f>
        <v>4.1624351620947628</v>
      </c>
      <c r="G44" s="3">
        <f>G17/6416</f>
        <v>9.3184125623441396</v>
      </c>
    </row>
    <row r="45" spans="1:7" ht="36" x14ac:dyDescent="0.25">
      <c r="A45" s="1" t="s">
        <v>69</v>
      </c>
      <c r="B45" s="5" t="s">
        <v>28</v>
      </c>
      <c r="C45" s="27">
        <f t="shared" si="5"/>
        <v>0</v>
      </c>
      <c r="D45" s="6"/>
      <c r="E45" s="6"/>
      <c r="F45" s="6"/>
      <c r="G45" s="7"/>
    </row>
    <row r="46" spans="1:7" ht="24" x14ac:dyDescent="0.25">
      <c r="A46" s="1" t="s">
        <v>70</v>
      </c>
      <c r="B46" s="11" t="s">
        <v>30</v>
      </c>
      <c r="C46" s="27">
        <f t="shared" si="5"/>
        <v>0</v>
      </c>
      <c r="D46" s="6"/>
      <c r="E46" s="6"/>
      <c r="F46" s="6"/>
      <c r="G46" s="7"/>
    </row>
    <row r="47" spans="1:7" ht="24" x14ac:dyDescent="0.25">
      <c r="A47" s="1" t="s">
        <v>71</v>
      </c>
      <c r="B47" s="5" t="s">
        <v>32</v>
      </c>
      <c r="C47" s="27">
        <f t="shared" si="5"/>
        <v>5.4522197630922697</v>
      </c>
      <c r="D47" s="6">
        <f>D20/6588</f>
        <v>0</v>
      </c>
      <c r="E47" s="6">
        <f t="shared" ref="E47" si="12">E20/6588</f>
        <v>0</v>
      </c>
      <c r="F47" s="6">
        <f>F20/6416</f>
        <v>2.4766072319201995</v>
      </c>
      <c r="G47" s="6">
        <f>G20/6416</f>
        <v>2.9756125311720698</v>
      </c>
    </row>
    <row r="48" spans="1:7" x14ac:dyDescent="0.25">
      <c r="A48" s="1" t="s">
        <v>72</v>
      </c>
      <c r="B48" s="11" t="s">
        <v>34</v>
      </c>
      <c r="C48" s="27">
        <f t="shared" si="5"/>
        <v>0</v>
      </c>
      <c r="D48" s="6">
        <f>D21/6588</f>
        <v>0</v>
      </c>
      <c r="E48" s="6">
        <f t="shared" ref="E48:G48" si="13">E21/6588</f>
        <v>0</v>
      </c>
      <c r="F48" s="6">
        <f t="shared" si="13"/>
        <v>0</v>
      </c>
      <c r="G48" s="6">
        <f t="shared" si="13"/>
        <v>0</v>
      </c>
    </row>
    <row r="49" spans="1:7" ht="24" x14ac:dyDescent="0.25">
      <c r="A49" s="1" t="s">
        <v>73</v>
      </c>
      <c r="B49" s="12" t="s">
        <v>30</v>
      </c>
      <c r="C49" s="27">
        <f t="shared" si="5"/>
        <v>0</v>
      </c>
      <c r="D49" s="6"/>
      <c r="E49" s="6"/>
      <c r="F49" s="6"/>
      <c r="G49" s="7"/>
    </row>
    <row r="50" spans="1:7" x14ac:dyDescent="0.25">
      <c r="A50" s="1" t="s">
        <v>74</v>
      </c>
      <c r="B50" s="5" t="s">
        <v>37</v>
      </c>
      <c r="C50" s="27">
        <f t="shared" si="5"/>
        <v>1.6858279301745638</v>
      </c>
      <c r="D50" s="3">
        <f>D23/6588</f>
        <v>0</v>
      </c>
      <c r="E50" s="3">
        <f t="shared" ref="E50:G50" si="14">E23/6588</f>
        <v>0</v>
      </c>
      <c r="F50" s="3">
        <f>F23/6416</f>
        <v>1.6858279301745638</v>
      </c>
      <c r="G50" s="3">
        <f t="shared" si="14"/>
        <v>0</v>
      </c>
    </row>
    <row r="51" spans="1:7" ht="24" x14ac:dyDescent="0.25">
      <c r="A51" s="1" t="s">
        <v>75</v>
      </c>
      <c r="B51" s="5" t="s">
        <v>39</v>
      </c>
      <c r="C51" s="27">
        <f t="shared" si="5"/>
        <v>6.3428000311720698</v>
      </c>
      <c r="D51" s="6"/>
      <c r="E51" s="6"/>
      <c r="F51" s="6"/>
      <c r="G51" s="6">
        <f>G24/6416</f>
        <v>6.3428000311720698</v>
      </c>
    </row>
    <row r="52" spans="1:7" x14ac:dyDescent="0.25">
      <c r="A52" s="1" t="s">
        <v>76</v>
      </c>
      <c r="B52" s="2" t="s">
        <v>41</v>
      </c>
      <c r="C52" s="27">
        <f>SUM(D52:G52)</f>
        <v>10.004443110972568</v>
      </c>
      <c r="D52" s="6"/>
      <c r="E52" s="6"/>
      <c r="F52" s="6">
        <f>F25/6416</f>
        <v>10.004443110972568</v>
      </c>
      <c r="G52" s="7"/>
    </row>
    <row r="53" spans="1:7" x14ac:dyDescent="0.25">
      <c r="A53" s="1" t="s">
        <v>77</v>
      </c>
      <c r="B53" s="2" t="s">
        <v>43</v>
      </c>
      <c r="C53" s="27">
        <f t="shared" si="5"/>
        <v>0</v>
      </c>
      <c r="D53" s="6"/>
      <c r="E53" s="6"/>
      <c r="F53" s="6"/>
      <c r="G53" s="7"/>
    </row>
    <row r="54" spans="1:7" ht="24" x14ac:dyDescent="0.25">
      <c r="A54" s="1" t="s">
        <v>78</v>
      </c>
      <c r="B54" s="2" t="s">
        <v>45</v>
      </c>
      <c r="C54" s="27">
        <f t="shared" si="5"/>
        <v>0</v>
      </c>
      <c r="D54" s="6"/>
      <c r="E54" s="6"/>
      <c r="F54" s="6"/>
      <c r="G54" s="7"/>
    </row>
    <row r="55" spans="1:7" ht="24" x14ac:dyDescent="0.25">
      <c r="A55" s="1" t="s">
        <v>79</v>
      </c>
      <c r="B55" s="2" t="s">
        <v>47</v>
      </c>
      <c r="C55" s="27">
        <f t="shared" si="5"/>
        <v>1.429230205735661</v>
      </c>
      <c r="D55" s="6"/>
      <c r="E55" s="6"/>
      <c r="F55" s="6">
        <f>F28/6416</f>
        <v>0.7431996571072319</v>
      </c>
      <c r="G55" s="6">
        <f>G28/6416</f>
        <v>0.68603054862842894</v>
      </c>
    </row>
    <row r="56" spans="1:7" x14ac:dyDescent="0.25">
      <c r="A56" s="1" t="s">
        <v>80</v>
      </c>
      <c r="B56" s="5" t="s">
        <v>81</v>
      </c>
      <c r="C56" s="27">
        <f t="shared" si="5"/>
        <v>0</v>
      </c>
      <c r="D56" s="6"/>
      <c r="E56" s="6"/>
      <c r="F56" s="6"/>
      <c r="G56" s="7"/>
    </row>
    <row r="57" spans="1:7" x14ac:dyDescent="0.25">
      <c r="A57" s="20" t="s">
        <v>82</v>
      </c>
      <c r="B57" s="5" t="s">
        <v>53</v>
      </c>
      <c r="C57" s="27">
        <f>C55/C33*100</f>
        <v>9.5856655641163915</v>
      </c>
      <c r="D57" s="27" t="e">
        <f>D55/D33*100</f>
        <v>#DIV/0!</v>
      </c>
      <c r="E57" s="27" t="e">
        <f>E55/E33*100</f>
        <v>#DIV/0!</v>
      </c>
      <c r="F57" s="27">
        <f>F55/(F33+F38)*100</f>
        <v>4.9845457588331383</v>
      </c>
      <c r="G57" s="27">
        <f>G55/G38*100</f>
        <v>6.8572587301337293</v>
      </c>
    </row>
    <row r="58" spans="1:7" ht="15.75" thickBot="1" x14ac:dyDescent="0.3">
      <c r="A58" s="13" t="s">
        <v>83</v>
      </c>
      <c r="B58" s="14" t="s">
        <v>52</v>
      </c>
      <c r="C58" s="27">
        <f t="shared" si="5"/>
        <v>0</v>
      </c>
      <c r="D58" s="15">
        <v>0</v>
      </c>
      <c r="E58" s="15">
        <v>0</v>
      </c>
      <c r="F58" s="15">
        <v>0</v>
      </c>
      <c r="G58" s="16">
        <v>0</v>
      </c>
    </row>
  </sheetData>
  <mergeCells count="7">
    <mergeCell ref="A2:G2"/>
    <mergeCell ref="A32:G32"/>
    <mergeCell ref="A4:A5"/>
    <mergeCell ref="B4:B5"/>
    <mergeCell ref="C4:C5"/>
    <mergeCell ref="D4:G4"/>
    <mergeCell ref="A6:G6"/>
  </mergeCells>
  <dataValidations count="1">
    <dataValidation type="decimal" allowBlank="1" showErrorMessage="1" errorTitle="Ошибка" error="Допускается ввод только действительных чисел!" sqref="C7:G31 C33:G58">
      <formula1>-9.99999999999999E+23</formula1>
      <formula2>9.99999999999999E+23</formula2>
    </dataValidation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2025-01-23T09:25:33Z</dcterms:modified>
</cp:coreProperties>
</file>