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 tabRatio="697"/>
  </bookViews>
  <sheets>
    <sheet name="1.1." sheetId="4" r:id="rId1"/>
    <sheet name="1.2." sheetId="5" r:id="rId2"/>
    <sheet name="1.3." sheetId="6" r:id="rId3"/>
    <sheet name="1.4." sheetId="7" r:id="rId4"/>
    <sheet name="2.1." sheetId="8" r:id="rId5"/>
    <sheet name="2.2." sheetId="9" r:id="rId6"/>
    <sheet name="2.3 " sheetId="10" r:id="rId7"/>
    <sheet name="2.4." sheetId="27" r:id="rId8"/>
    <sheet name="3.1." sheetId="14" r:id="rId9"/>
    <sheet name="3.2." sheetId="15" r:id="rId10"/>
    <sheet name="3.3" sheetId="29" r:id="rId11"/>
    <sheet name="3.4." sheetId="16" r:id="rId12"/>
    <sheet name="3.5." sheetId="17" r:id="rId13"/>
    <sheet name="4.1." sheetId="18" r:id="rId14"/>
    <sheet name="4.2." sheetId="19" r:id="rId15"/>
    <sheet name="4.3." sheetId="20" r:id="rId16"/>
    <sheet name="4.4." sheetId="21" r:id="rId17"/>
    <sheet name="4.5." sheetId="22" r:id="rId18"/>
    <sheet name="4.6." sheetId="23" r:id="rId19"/>
    <sheet name="4.7." sheetId="25" r:id="rId20"/>
    <sheet name="4.8." sheetId="24" r:id="rId21"/>
    <sheet name="4.9." sheetId="30" r:id="rId22"/>
  </sheets>
  <externalReferences>
    <externalReference r:id="rId23"/>
  </externalReferences>
  <definedNames>
    <definedName name="_xlnm._FilterDatabase" localSheetId="21" hidden="1">'4.9.'!$A$11:$AE$295</definedName>
    <definedName name="rng_actions_01" localSheetId="21">[1]TEHSHEET!$X$3:$X$110</definedName>
    <definedName name="rng_actions_01">[1]TEHSHEET!$X$3:$X$110</definedName>
    <definedName name="о" localSheetId="10">#REF!</definedName>
    <definedName name="о">#REF!</definedName>
    <definedName name="_xlnm.Print_Area" localSheetId="0">'1.1.'!$A$1:$N$25</definedName>
    <definedName name="_xlnm.Print_Area" localSheetId="2">'1.3.'!$A$1:$M$22</definedName>
    <definedName name="_xlnm.Print_Area" localSheetId="3">'1.4.'!$A$1:$M$21</definedName>
    <definedName name="_xlnm.Print_Area" localSheetId="4">'2.1.'!$A$1:$E$43</definedName>
    <definedName name="_xlnm.Print_Area" localSheetId="5">'2.2.'!$A$1:$T$21</definedName>
    <definedName name="_xlnm.Print_Area" localSheetId="6">'2.3 '!$A$1:$B$13</definedName>
    <definedName name="_xlnm.Print_Area" localSheetId="7">'2.4.'!$A$1:$B$11</definedName>
    <definedName name="_xlnm.Print_Area" localSheetId="8">'3.1.'!$A$1:$M$13</definedName>
    <definedName name="_xlnm.Print_Area" localSheetId="9">'3.2.'!$A$1:$N$19</definedName>
    <definedName name="_xlnm.Print_Area" localSheetId="10">'3.3'!$A$1:$B$11</definedName>
    <definedName name="_xlnm.Print_Area" localSheetId="11">'3.4.'!$A$1:$R$29</definedName>
    <definedName name="_xlnm.Print_Area" localSheetId="12">'3.5.'!$A$1:$K$31</definedName>
    <definedName name="_xlnm.Print_Area" localSheetId="14">'4.2.'!$A$1:$K$14</definedName>
    <definedName name="_xlnm.Print_Area" localSheetId="15">'4.3.'!$A$1:$D$17</definedName>
    <definedName name="_xlnm.Print_Area" localSheetId="16">'4.4.'!$A$1:$D$12</definedName>
    <definedName name="_xlnm.Print_Area" localSheetId="21">'4.9.'!$A$1:$AE$295</definedName>
  </definedNames>
  <calcPr calcId="162913"/>
</workbook>
</file>

<file path=xl/calcChain.xml><?xml version="1.0" encoding="utf-8"?>
<calcChain xmlns="http://schemas.openxmlformats.org/spreadsheetml/2006/main">
  <c r="J22" i="4" l="1"/>
  <c r="M22" i="4"/>
  <c r="D18" i="8" l="1"/>
  <c r="C31" i="8"/>
  <c r="C25" i="8"/>
  <c r="C18" i="8"/>
  <c r="C12" i="8"/>
  <c r="P16" i="18" l="1"/>
  <c r="N16" i="18"/>
  <c r="K16" i="18"/>
  <c r="H16" i="18"/>
  <c r="E16" i="18"/>
  <c r="N17" i="18"/>
  <c r="N19" i="18"/>
  <c r="N20" i="18"/>
  <c r="N21" i="18"/>
  <c r="N22" i="18"/>
  <c r="N24" i="18"/>
  <c r="N27" i="18"/>
  <c r="N29" i="18"/>
  <c r="N30" i="18"/>
  <c r="N31" i="18"/>
  <c r="N34" i="18"/>
  <c r="N35" i="18"/>
  <c r="N36" i="18"/>
  <c r="K19" i="18"/>
  <c r="K20" i="18"/>
  <c r="K21" i="18"/>
  <c r="K22" i="18"/>
  <c r="K24" i="18"/>
  <c r="K27" i="18"/>
  <c r="K29" i="18"/>
  <c r="K31" i="18"/>
  <c r="K32" i="18"/>
  <c r="K33" i="18"/>
  <c r="K34" i="18"/>
  <c r="K35" i="18"/>
  <c r="K36" i="18"/>
  <c r="H17" i="18"/>
  <c r="H18" i="18"/>
  <c r="H19" i="18"/>
  <c r="H20" i="18"/>
  <c r="H21" i="18"/>
  <c r="H24" i="18"/>
  <c r="H25" i="18"/>
  <c r="H27" i="18"/>
  <c r="H28" i="18"/>
  <c r="H29" i="18"/>
  <c r="H31" i="18"/>
  <c r="H32" i="18"/>
  <c r="H33" i="18"/>
  <c r="H34" i="18"/>
  <c r="H35" i="18"/>
  <c r="H36" i="18"/>
  <c r="E20" i="18"/>
  <c r="E22" i="18"/>
  <c r="E24" i="18"/>
  <c r="E25" i="18"/>
  <c r="E27" i="18"/>
  <c r="E29" i="18"/>
  <c r="E30" i="18"/>
  <c r="E31" i="18"/>
  <c r="E32" i="18"/>
  <c r="E33" i="18"/>
  <c r="E34" i="18"/>
  <c r="E35" i="18"/>
  <c r="E36" i="18"/>
  <c r="D31" i="8" l="1"/>
  <c r="E31" i="8" s="1"/>
  <c r="D25" i="8"/>
  <c r="D12" i="8"/>
  <c r="O16" i="18" l="1"/>
  <c r="R29" i="16" l="1"/>
  <c r="H29" i="16"/>
  <c r="E29" i="16"/>
  <c r="R26" i="16"/>
  <c r="Q26" i="16"/>
  <c r="P26" i="16"/>
  <c r="N26" i="16"/>
  <c r="K26" i="16"/>
  <c r="H26" i="16"/>
  <c r="E26" i="16"/>
  <c r="R25" i="16"/>
  <c r="H25" i="16"/>
  <c r="E25" i="16"/>
  <c r="R24" i="16"/>
  <c r="K24" i="16"/>
  <c r="H24" i="16"/>
  <c r="E24" i="16"/>
  <c r="R23" i="16"/>
  <c r="K23" i="16"/>
  <c r="H23" i="16"/>
  <c r="E23" i="16"/>
  <c r="R22" i="16"/>
  <c r="R21" i="16"/>
  <c r="Q20" i="16"/>
  <c r="P20" i="16"/>
  <c r="N20" i="16"/>
  <c r="K20" i="16"/>
  <c r="H20" i="16"/>
  <c r="E20" i="16"/>
  <c r="R19" i="16"/>
  <c r="K19" i="16"/>
  <c r="E19" i="16"/>
  <c r="R18" i="16"/>
  <c r="K18" i="16"/>
  <c r="E18" i="16"/>
  <c r="R20" i="16" l="1"/>
  <c r="I22" i="4"/>
  <c r="R17" i="9" l="1"/>
  <c r="Q17" i="9"/>
  <c r="N17" i="9"/>
  <c r="M17" i="9"/>
  <c r="J17" i="9"/>
  <c r="I17" i="9"/>
  <c r="F17" i="9"/>
  <c r="E17" i="9"/>
  <c r="E38" i="8" l="1"/>
  <c r="E39" i="8"/>
  <c r="E35" i="8"/>
  <c r="E36" i="8"/>
  <c r="E37" i="8"/>
  <c r="E34" i="8"/>
  <c r="E28" i="8"/>
  <c r="E29" i="8"/>
  <c r="E30" i="8"/>
  <c r="E27" i="8"/>
  <c r="E24" i="8"/>
  <c r="E23" i="8"/>
  <c r="E20" i="8"/>
  <c r="E21" i="8"/>
  <c r="E15" i="8"/>
  <c r="E16" i="8"/>
  <c r="E17" i="8"/>
  <c r="E14" i="8"/>
  <c r="E25" i="8"/>
  <c r="E18" i="8"/>
  <c r="E12" i="8"/>
  <c r="M17" i="7"/>
  <c r="J17" i="7"/>
  <c r="G17" i="7"/>
  <c r="D17" i="7"/>
  <c r="M16" i="7"/>
  <c r="J16" i="7"/>
  <c r="G16" i="7"/>
  <c r="D16" i="7"/>
  <c r="M15" i="7"/>
  <c r="J15" i="7"/>
  <c r="G15" i="7"/>
  <c r="D15" i="7"/>
  <c r="M15" i="6"/>
  <c r="M16" i="6"/>
  <c r="J15" i="6"/>
  <c r="J16" i="6"/>
  <c r="G15" i="6"/>
  <c r="G16" i="6"/>
  <c r="D15" i="6"/>
  <c r="D16" i="6"/>
  <c r="M14" i="6"/>
  <c r="J14" i="6"/>
  <c r="G14" i="6"/>
  <c r="D14" i="6"/>
  <c r="J16" i="5"/>
  <c r="G16" i="5"/>
  <c r="D16" i="5"/>
  <c r="J15" i="5"/>
  <c r="G15" i="5"/>
  <c r="D15" i="5"/>
  <c r="J14" i="5"/>
  <c r="G14" i="5"/>
  <c r="D14" i="5"/>
  <c r="N22" i="4"/>
  <c r="N21" i="4"/>
  <c r="N20" i="4"/>
  <c r="N19" i="4"/>
  <c r="N18" i="4"/>
  <c r="N17" i="4"/>
  <c r="N16" i="4"/>
  <c r="N15" i="4"/>
  <c r="N14" i="4"/>
  <c r="K22" i="4"/>
  <c r="K21" i="4"/>
  <c r="K20" i="4"/>
  <c r="K19" i="4"/>
  <c r="K18" i="4"/>
  <c r="K17" i="4"/>
  <c r="K16" i="4"/>
  <c r="K15" i="4"/>
  <c r="K14" i="4"/>
  <c r="H22" i="4"/>
  <c r="H21" i="4"/>
  <c r="H20" i="4"/>
  <c r="H19" i="4"/>
  <c r="H18" i="4"/>
  <c r="H17" i="4"/>
  <c r="H16" i="4"/>
  <c r="H15" i="4"/>
  <c r="H14" i="4"/>
  <c r="E15" i="4"/>
  <c r="E16" i="4"/>
  <c r="E17" i="4"/>
  <c r="E18" i="4"/>
  <c r="E19" i="4"/>
  <c r="E20" i="4"/>
  <c r="E21" i="4"/>
  <c r="E22" i="4"/>
  <c r="E14" i="4"/>
</calcChain>
</file>

<file path=xl/sharedStrings.xml><?xml version="1.0" encoding="utf-8"?>
<sst xmlns="http://schemas.openxmlformats.org/spreadsheetml/2006/main" count="1735" uniqueCount="307">
  <si>
    <t>Информация о качестве обслуживания потребителей</t>
  </si>
  <si>
    <t xml:space="preserve">           (наименование сетевой организации)</t>
  </si>
  <si>
    <t>1. Общая информация о сетевой организации</t>
  </si>
  <si>
    <t xml:space="preserve">Тип потребителей </t>
  </si>
  <si>
    <t xml:space="preserve">Категория надежности потребителей </t>
  </si>
  <si>
    <t>ВН (110 кВ и выше)</t>
  </si>
  <si>
    <t>СН 1 (35-60 кВ)</t>
  </si>
  <si>
    <t>СН2 (1-20 кВ)</t>
  </si>
  <si>
    <t>НН (до 1 кВ)</t>
  </si>
  <si>
    <t>Динамика изменения %</t>
  </si>
  <si>
    <t>Физические лица</t>
  </si>
  <si>
    <t>Юридические лица</t>
  </si>
  <si>
    <t>ВСЕГО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</si>
  <si>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</si>
  <si>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Динамика изменения,%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</si>
  <si>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</si>
  <si>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Объект электросетевого хозяйства</t>
  </si>
  <si>
    <t>Воздушные линии (ВЛ), км.</t>
  </si>
  <si>
    <t>Кабельные линии (КЛ), км.</t>
  </si>
  <si>
    <t xml:space="preserve">Подстанции, шт. </t>
  </si>
  <si>
    <t>данные предоставлены по результатм проведенной инвентаризации электросетей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</si>
  <si>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</si>
  <si>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N</t>
  </si>
  <si>
    <t>Показатель</t>
  </si>
  <si>
    <t>Динамика изменения показателя</t>
  </si>
  <si>
    <t>1.1</t>
  </si>
  <si>
    <t>1.2</t>
  </si>
  <si>
    <t>1.3</t>
  </si>
  <si>
    <t>1.4</t>
  </si>
  <si>
    <t>2.1</t>
  </si>
  <si>
    <t>2.2</t>
  </si>
  <si>
    <t>2.3</t>
  </si>
  <si>
    <t>2.4</t>
  </si>
  <si>
    <t>3.1</t>
  </si>
  <si>
    <t>3.2</t>
  </si>
  <si>
    <t>3.3</t>
  </si>
  <si>
    <t>3.4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</si>
  <si>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</si>
  <si>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</si>
  <si>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</si>
  <si>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</si>
  <si>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</si>
  <si>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</si>
  <si>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</si>
  <si>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</si>
  <si>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</si>
  <si>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ВН</t>
  </si>
  <si>
    <t>НН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</si>
  <si>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форме.</t>
  </si>
  <si>
    <t>№ п/п</t>
  </si>
  <si>
    <t xml:space="preserve">Описание мероприятий </t>
  </si>
  <si>
    <t>по технологическому присоединению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</si>
  <si>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форме.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</si>
  <si>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</si>
  <si>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 вине заявителя</t>
  </si>
  <si>
    <t>7.2</t>
  </si>
  <si>
    <t>по вине сетевой организации</t>
  </si>
  <si>
    <t>7.1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</si>
  <si>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</si>
  <si>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Число исполненных договоров об осуществлении технологического присоединения к электрическим сетям, штуки</t>
  </si>
  <si>
    <t>Число заключенных договоров об осуществлении технологического присоединения к электрическим сетям, штуки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</si>
  <si>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</si>
  <si>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по вине сторонних лиц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</si>
  <si>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</si>
  <si>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</si>
  <si>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поданных заявителями, штуки</t>
  </si>
  <si>
    <t>Динамика изменения показателя, %</t>
  </si>
  <si>
    <t>объекты по производству электрической энергии</t>
  </si>
  <si>
    <t>Всего</t>
  </si>
  <si>
    <t>Категория надежности</t>
  </si>
  <si>
    <t>I-II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</si>
  <si>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</si>
  <si>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</si>
  <si>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</si>
  <si>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</si>
  <si>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</si>
  <si>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</si>
  <si>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</si>
  <si>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</si>
  <si>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* расчет проведен с применением ставок за единицу максимальной мощности</t>
  </si>
  <si>
    <t>Категории обращений потребителей</t>
  </si>
  <si>
    <t>Формы обслуживания</t>
  </si>
  <si>
    <t>Очная форма</t>
  </si>
  <si>
    <t>Электронная форма с использованием сети Интернет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</si>
  <si>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</si>
  <si>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</si>
  <si>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</si>
  <si>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</si>
  <si>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</si>
  <si>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</si>
  <si>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</si>
  <si>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</si>
  <si>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</si>
  <si>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</si>
  <si>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</si>
  <si>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</si>
  <si>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</si>
  <si>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</si>
  <si>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</si>
  <si>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</si>
  <si>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</si>
  <si>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</si>
  <si>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</si>
  <si>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Офис обслуживания потребителей</t>
  </si>
  <si>
    <t>Тип офиса</t>
  </si>
  <si>
    <t>Адрес местонахождения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</si>
  <si>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</si>
  <si>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</si>
  <si>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</si>
  <si>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</si>
  <si>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</si>
  <si>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</si>
  <si>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</si>
  <si>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</si>
  <si>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</si>
  <si>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</si>
  <si>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</si>
  <si>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</si>
  <si>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</si>
  <si>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</si>
  <si>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</si>
  <si>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</si>
  <si>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</si>
  <si>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</si>
  <si>
    <t>4.8. Мероприятия, выполняемые сетевой организацией в целях повышения качества обслуживания потребителей.</t>
  </si>
  <si>
    <t>Вопрос</t>
  </si>
  <si>
    <t>Хорошо, в %</t>
  </si>
  <si>
    <t xml:space="preserve"> 1) Как Вы оцениваете качество услуг по передаче электрической энергии и обслуживанию</t>
  </si>
  <si>
    <t>2) Как Вы оцениваете качество услуг по технологическому присоединению</t>
  </si>
  <si>
    <t xml:space="preserve">3) Как Вы оцениваете оперативность принятия мер по обращениям </t>
  </si>
  <si>
    <t xml:space="preserve">4) Как Вы оцениваете доступность информации </t>
  </si>
  <si>
    <t>Форма обращения</t>
  </si>
  <si>
    <t>Обращения</t>
  </si>
  <si>
    <t>Факт получения потребителем ответа</t>
  </si>
  <si>
    <t>Заключение договора на оказание услуг по передаче электроэнергии</t>
  </si>
  <si>
    <t>2.4.Прочая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энергии.</t>
  </si>
  <si>
    <t>3.5 Стоимость технологического присоединения к электрическим сетям сетевой организации ( не заполняется, в случае наличия на официальном сайте сетевой организации в сети Интернет интероктивного инструмента, который позволяет автоматически рассчитывать стоимость технологического присоединения при вводе параметров, предусмотреных настоящим пунктом)*</t>
  </si>
  <si>
    <t>Отсутствует</t>
  </si>
  <si>
    <t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урегулированны жалобы в отчетном периоде, а также динамика по отношению к году, предшествующему отчетному.</t>
  </si>
  <si>
    <t>4.2 Информация о деятельности офисов обслуживания потребителей.</t>
  </si>
  <si>
    <t>4.3. Информация о заочном обслуживании потребителей посредством телефонной связи.</t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</si>
  <si>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</si>
  <si>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1.1.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</t>
  </si>
  <si>
    <t>Уровень напряжения</t>
  </si>
  <si>
    <t>вводные устройства (вводно-распределительное устройство, главный распределительный щит) в многоквартирные дома</t>
  </si>
  <si>
    <t>бесхозяйные объекты электросетевого хозяйства</t>
  </si>
  <si>
    <t>приборы учета с возможностью дистанционного сбора данных</t>
  </si>
  <si>
    <t>Значение показателя, годы</t>
  </si>
  <si>
    <t>ВН (110 кВ и выше)</t>
  </si>
  <si>
    <t>СН1 (35-60 кВ)</t>
  </si>
  <si>
    <t>СН2 (1-20 кВ)</t>
  </si>
  <si>
    <t>НН (до 1 кВ)</t>
  </si>
  <si>
    <t>2.1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</si>
  <si>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2. Информация о качестве услуг по передаче электрической энергии</t>
  </si>
  <si>
    <t>2.2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</si>
  <si>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</si>
  <si>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СН1</t>
  </si>
  <si>
    <t>CH2</t>
  </si>
  <si>
    <t>СН2</t>
  </si>
  <si>
    <t>CH1</t>
  </si>
  <si>
    <t>n</t>
  </si>
  <si>
    <t>Всего по</t>
  </si>
  <si>
    <t>сетевой</t>
  </si>
  <si>
    <t>организации</t>
  </si>
  <si>
    <t>3. Информация о качестве услуг 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</si>
  <si>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её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</si>
  <si>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</si>
  <si>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</si>
  <si>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до 15 кВт включительно</t>
  </si>
  <si>
    <t>свыше 15 кВт и до 150 кВт включительно</t>
  </si>
  <si>
    <t>свыше 150 кВт и менее 670 кВт</t>
  </si>
  <si>
    <t>не менее 670 кВт</t>
  </si>
  <si>
    <t>3.4. Сведения о качестве услуг по технологическому присоединению к электрическим сетям сетевой организации</t>
  </si>
  <si>
    <t>Мощность энергопринимающих устройств заявителя, кВт</t>
  </si>
  <si>
    <t>500 - сельская местность/</t>
  </si>
  <si>
    <t>300 - городская местность</t>
  </si>
  <si>
    <t>4. Качество обслуживания</t>
  </si>
  <si>
    <t>Заочная форма с использованием телефонной связи</t>
  </si>
  <si>
    <t>Письменная форма с использованием почтовой связи</t>
  </si>
  <si>
    <t>Заявка на оказание услуг</t>
  </si>
  <si>
    <t>2.7</t>
  </si>
  <si>
    <t>2.8</t>
  </si>
  <si>
    <t>Номер телефона, адрес электронной почты</t>
  </si>
  <si>
    <t>Количество сторонних организаций на территории офиса обслуживания (при наличии указать названия организаций)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</si>
  <si>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</si>
  <si>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</si>
  <si>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</si>
  <si>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</si>
  <si>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</si>
  <si>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</si>
  <si>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</si>
  <si>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</si>
  <si>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</si>
  <si>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</si>
  <si>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</si>
  <si>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</si>
  <si>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</si>
  <si>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</si>
  <si>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</si>
  <si>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</si>
  <si>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Обращения потребителей, содержащие жалобу</t>
  </si>
  <si>
    <t>Обращения потребителей, содержащие заявку на оказание услуг</t>
  </si>
  <si>
    <t>Мероприятия по результатам обращения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</si>
  <si>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</si>
  <si>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</si>
  <si>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</si>
  <si>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</si>
  <si>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</si>
  <si>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</si>
  <si>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</si>
  <si>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</si>
  <si>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</si>
  <si>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Замена неизолированных проводов на провод СИП для воздушных линий </t>
  </si>
  <si>
    <t>Регулярное тех. обслуживание электросетевого хозяйства</t>
  </si>
  <si>
    <t>Своевременное выполнение текущего ремонта электросетевого хозяйства</t>
  </si>
  <si>
    <t>прочее (согласование отключения э/э, переноса кабеля; принадлежность сетей, продление сроков выполнения мероприятий по ТУ,  согласование переноса границы балансовой принадлежности, согласование границ в охранной зоне, обращения о  законности подключения к эл. сетям, подтверждение факта тех. присоединения, предоставления информации по отключениям э/э)</t>
  </si>
  <si>
    <t>прочее (переоформление, восстановление док-тов по ТП)</t>
  </si>
  <si>
    <t>ООО "Эффект ТК"</t>
  </si>
  <si>
    <t>Центр</t>
  </si>
  <si>
    <t>согласно Единым стандартам качества обслуживания сетевыми организациями потребителей услуг сетевых организаций</t>
  </si>
  <si>
    <t>Пункт</t>
  </si>
  <si>
    <t>г. В.Уфалей,                                                                  ул. Ленина, 129                              ПС УЗРМО</t>
  </si>
  <si>
    <t xml:space="preserve">8 922 736 86 82               8 951 819 26 40                   </t>
  </si>
  <si>
    <t>согласно  Единым стандартам качества обслуживания сетевыми организациями потребителей услуг сетевых организаций</t>
  </si>
  <si>
    <r>
      <t>Показатель средней продолжительности прекращений передачи электрической энергии (П</t>
    </r>
    <r>
      <rPr>
        <sz val="8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</si>
  <si>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 (П</t>
    </r>
    <r>
      <rPr>
        <sz val="8"/>
        <color theme="1"/>
        <rFont val="Times New Roman"/>
        <family val="1"/>
        <charset val="204"/>
      </rPr>
      <t>SAIFI)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</si>
  <si>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Times New Roman"/>
        <family val="1"/>
        <charset val="204"/>
      </rPr>
      <t>SAIDI, план)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</si>
  <si>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sz val="8"/>
        <color theme="1"/>
        <rFont val="Times New Roman"/>
        <family val="1"/>
        <charset val="204"/>
      </rPr>
      <t>SAIFI, план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</si>
  <si>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(П</t>
    </r>
    <r>
      <rPr>
        <sz val="8"/>
        <color theme="1"/>
        <rFont val="Times New Roman"/>
        <family val="1"/>
        <charset val="204"/>
      </rPr>
      <t>SAIDI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</si>
  <si>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частоты прекращений передачи электрической энергии, (П</t>
    </r>
    <r>
      <rPr>
        <sz val="8"/>
        <color theme="1"/>
        <rFont val="Times New Roman"/>
        <family val="1"/>
        <charset val="204"/>
      </rPr>
      <t>SAIFI</t>
    </r>
    <r>
      <rPr>
        <sz val="11"/>
        <color theme="1"/>
        <rFont val="Times New Roman"/>
        <family val="1"/>
        <charset val="204"/>
      </rPr>
      <t>)</t>
    </r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</si>
  <si>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sz val="8"/>
        <color theme="1"/>
        <rFont val="Times New Roman"/>
        <family val="1"/>
        <charset val="204"/>
      </rPr>
      <t>SAIDI, план)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</si>
  <si>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 (П</t>
    </r>
    <r>
      <rPr>
        <sz val="8"/>
        <color theme="1"/>
        <rFont val="Times New Roman"/>
        <family val="1"/>
        <charset val="204"/>
      </rPr>
      <t>SAIFI, план)</t>
    </r>
  </si>
  <si>
    <t xml:space="preserve">ООО "Эффект ТК" осуществляет услуги в соответствие с Едиными стандартами качества обслуживания сетевыми организациями потребителей сетевых организаций. Полный перечень услуг и паспорта осуществления данных услуг можно найти на сайте ООО "Эффект ТК" в разделе Раскрытия информации </t>
  </si>
  <si>
    <t xml:space="preserve">Регулярное тех. обслуживание электросетевого хозяйства </t>
  </si>
  <si>
    <t xml:space="preserve">Своевременное выполнение текущего ремонта электросетевого хозяйства </t>
  </si>
  <si>
    <t>Удовл.,        в %</t>
  </si>
  <si>
    <t xml:space="preserve">Плохо,          в % </t>
  </si>
  <si>
    <t xml:space="preserve">Обеспечение рассмотрения заявлений и иных обращений граждан в форме электронного документа </t>
  </si>
  <si>
    <t>Проведение целевых опросов потребителей для оценки качества оказываемых услуг и обслуживания</t>
  </si>
  <si>
    <t xml:space="preserve">Соблюдены условия для очного обслуживания потребителей в соответствии с рекомендациями Роспотребнадзора (наличие защитных масок, дезинфицирующих средств для обработки) </t>
  </si>
  <si>
    <t xml:space="preserve">Обеспечены условия для личного и заочного обслуживания потребителей (наличие пунктов обслуживания, телефонной связи, в т.ч. единого номера, сайта в сети Интернет) </t>
  </si>
  <si>
    <t xml:space="preserve">Своевременная подготовка необходимых документов для осуществления технологического присоединения </t>
  </si>
  <si>
    <t xml:space="preserve">Своевременное осуществление технологического присоединения </t>
  </si>
  <si>
    <t>2021 г.</t>
  </si>
  <si>
    <t>2021 г</t>
  </si>
  <si>
    <t>Осуществление технологического присоединения, подача заявок, обращения по приборам учета электроэнергии и передаче показаний</t>
  </si>
  <si>
    <t>8.00 - 12.00
13.00 - 14.00</t>
  </si>
  <si>
    <t xml:space="preserve">
г. Челябинск, пр. Ленина, 2М         </t>
  </si>
  <si>
    <t>8.00 - 16.30</t>
  </si>
  <si>
    <t>Своевременная подготовка необходимых документов для осуществления технологического присоединения</t>
  </si>
  <si>
    <t>Своевременное осуществление технологического присоединения</t>
  </si>
  <si>
    <t>Обеспечены условия для личного и заочного обслуживания потребителей (наличие пунктов обслуживания, телефонной связи, в т.ч. единого номера, сайта в сети Интернет)</t>
  </si>
  <si>
    <t xml:space="preserve">Указанные категории  лиц обслуживаются вне очереди Центр обслуживания, 1-й этаж </t>
  </si>
  <si>
    <t xml:space="preserve">        ООО "Эффект ТК" услуг за 2022 год</t>
  </si>
  <si>
    <t>2022 г.</t>
  </si>
  <si>
    <t xml:space="preserve">         ООО "Эффект ТК" за 2022 год</t>
  </si>
  <si>
    <t xml:space="preserve">2021 г. </t>
  </si>
  <si>
    <t xml:space="preserve">          ООО "Эффект ТК"  услуг за 2022 год</t>
  </si>
  <si>
    <t xml:space="preserve">2021г. </t>
  </si>
  <si>
    <t xml:space="preserve">         ООО "Эффект ТК"  услуг за 2022 год</t>
  </si>
  <si>
    <t>Невостребованая мощность для осуществления технологического присоединения  в 2022г отсутствовала</t>
  </si>
  <si>
    <t xml:space="preserve">        ООО "Эффект ТК " услуг за 2022 год</t>
  </si>
  <si>
    <t>2022 г</t>
  </si>
  <si>
    <r>
      <t xml:space="preserve">в г. Челябинске:
8 (351) 239-55-40,  8 800 200 66 56
в г. В. Уфалей: 8 951-819-26-40, 
8 (35164) 3-38-95
</t>
    </r>
    <r>
      <rPr>
        <sz val="11"/>
        <color rgb="FFFF0000"/>
        <rFont val="Times New Roman"/>
        <family val="1"/>
        <charset val="204"/>
      </rPr>
      <t/>
    </r>
  </si>
  <si>
    <t xml:space="preserve">         ООО "Эффект ТК"  услуг за 2022год</t>
  </si>
  <si>
    <t xml:space="preserve">         ООО "Эффект ТК "  услуг за 2022 год</t>
  </si>
  <si>
    <r>
      <t xml:space="preserve">8 (351) 239-55-40      8 800 200 66 56                   otp.7@mail.ru
</t>
    </r>
    <r>
      <rPr>
        <i/>
        <sz val="11"/>
        <color theme="1"/>
        <rFont val="Times New Roman"/>
        <family val="1"/>
        <charset val="204"/>
      </rPr>
      <t>до 15.12.2022</t>
    </r>
    <r>
      <rPr>
        <sz val="11"/>
        <color theme="1"/>
        <rFont val="Times New Roman"/>
        <family val="1"/>
        <charset val="204"/>
      </rPr>
      <t xml:space="preserve">
otp@ekm174.ru
</t>
    </r>
    <r>
      <rPr>
        <i/>
        <sz val="11"/>
        <color theme="1"/>
        <rFont val="Times New Roman"/>
        <family val="1"/>
        <charset val="204"/>
      </rPr>
      <t>с 16.12.2022</t>
    </r>
  </si>
  <si>
    <t xml:space="preserve"> ООО "ЭКМ",
 ООО "ЭРГО", 
ООО "ЗлатЭнерго"</t>
  </si>
  <si>
    <t>ООО "Продвижение"</t>
  </si>
  <si>
    <t>3/отп</t>
  </si>
  <si>
    <t>+</t>
  </si>
  <si>
    <t>4/отп</t>
  </si>
  <si>
    <t>7/отп</t>
  </si>
  <si>
    <t>9/отп</t>
  </si>
  <si>
    <t>18/отп</t>
  </si>
  <si>
    <t>29/отп</t>
  </si>
  <si>
    <t>30/отп</t>
  </si>
  <si>
    <t>55/отп</t>
  </si>
  <si>
    <t>56/отп</t>
  </si>
  <si>
    <t>57/отп</t>
  </si>
  <si>
    <t>60/отп</t>
  </si>
  <si>
    <t>61/отп</t>
  </si>
  <si>
    <t>71/отп</t>
  </si>
  <si>
    <t>78/отп</t>
  </si>
  <si>
    <t>80/отп</t>
  </si>
  <si>
    <t>82/отп</t>
  </si>
  <si>
    <t>89/отп</t>
  </si>
  <si>
    <t>90/отп</t>
  </si>
  <si>
    <t>94/отп</t>
  </si>
  <si>
    <t>95/отп</t>
  </si>
  <si>
    <t>96/отп</t>
  </si>
  <si>
    <t>100/отп</t>
  </si>
  <si>
    <t>101/отп</t>
  </si>
  <si>
    <t>102/отп</t>
  </si>
  <si>
    <t>107/отп</t>
  </si>
  <si>
    <t>110/отп</t>
  </si>
  <si>
    <t>115/отп</t>
  </si>
  <si>
    <t>126/отп</t>
  </si>
  <si>
    <t>134/отп</t>
  </si>
  <si>
    <t>31.01.2022</t>
  </si>
  <si>
    <t>01.12.2022</t>
  </si>
  <si>
    <t>01.02.2022</t>
  </si>
  <si>
    <t>03.02.2022</t>
  </si>
  <si>
    <t>09.02.2022</t>
  </si>
  <si>
    <t>10.02.2022</t>
  </si>
  <si>
    <t>11.02.2022</t>
  </si>
  <si>
    <t>б/н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</si>
</sst>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0000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444">
    <xf numFmtId="0" fontId="0" fillId="0" borderId="0" xfId="0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Alignment="1"/>
    <xf numFmtId="0" fontId="0" fillId="0" borderId="0" xfId="0" applyAlignment="1">
      <alignment horizont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/>
    <xf numFmtId="0" fontId="2" fillId="0" borderId="0" xfId="0" applyFont="1" applyBorder="1" applyAlignment="1">
      <alignment wrapText="1"/>
    </xf>
    <xf numFmtId="0" fontId="0" fillId="0" borderId="0" xfId="0" applyAlignment="1"/>
    <xf numFmtId="0" fontId="1" fillId="0" borderId="0" xfId="0" applyFont="1" applyBorder="1" applyAlignment="1">
      <alignment horizontal="left" vertical="center"/>
    </xf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/>
    <xf numFmtId="0" fontId="6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5" fillId="0" borderId="0" xfId="0" applyFont="1"/>
    <xf numFmtId="0" fontId="4" fillId="0" borderId="8" xfId="0" applyFont="1" applyBorder="1"/>
    <xf numFmtId="0" fontId="5" fillId="0" borderId="8" xfId="0" applyFont="1" applyBorder="1"/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wrapText="1"/>
    </xf>
    <xf numFmtId="3" fontId="2" fillId="0" borderId="22" xfId="0" applyNumberFormat="1" applyFont="1" applyBorder="1" applyAlignment="1">
      <alignment horizontal="center" wrapText="1"/>
    </xf>
    <xf numFmtId="3" fontId="2" fillId="0" borderId="5" xfId="0" applyNumberFormat="1" applyFont="1" applyBorder="1" applyAlignment="1">
      <alignment horizontal="center" wrapText="1"/>
    </xf>
    <xf numFmtId="3" fontId="2" fillId="0" borderId="34" xfId="0" applyNumberFormat="1" applyFont="1" applyBorder="1" applyAlignment="1">
      <alignment horizontal="center" wrapText="1"/>
    </xf>
    <xf numFmtId="3" fontId="2" fillId="0" borderId="6" xfId="0" applyNumberFormat="1" applyFont="1" applyBorder="1" applyAlignment="1">
      <alignment horizontal="center" wrapText="1"/>
    </xf>
    <xf numFmtId="9" fontId="2" fillId="0" borderId="17" xfId="0" applyNumberFormat="1" applyFont="1" applyBorder="1" applyAlignment="1">
      <alignment horizontal="center" wrapText="1"/>
    </xf>
    <xf numFmtId="3" fontId="2" fillId="0" borderId="33" xfId="0" applyNumberFormat="1" applyFont="1" applyBorder="1" applyAlignment="1">
      <alignment horizontal="center" wrapText="1"/>
    </xf>
    <xf numFmtId="3" fontId="2" fillId="0" borderId="16" xfId="0" applyNumberFormat="1" applyFont="1" applyBorder="1" applyAlignment="1">
      <alignment horizontal="center" wrapText="1"/>
    </xf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17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4" fillId="0" borderId="0" xfId="0" applyFont="1" applyAlignment="1"/>
    <xf numFmtId="9" fontId="2" fillId="0" borderId="25" xfId="0" applyNumberFormat="1" applyFont="1" applyBorder="1" applyAlignment="1">
      <alignment horizontal="center" vertical="center" wrapText="1"/>
    </xf>
    <xf numFmtId="3" fontId="2" fillId="0" borderId="30" xfId="0" applyNumberFormat="1" applyFont="1" applyBorder="1" applyAlignment="1">
      <alignment horizontal="center" vertical="center" wrapText="1"/>
    </xf>
    <xf numFmtId="9" fontId="2" fillId="0" borderId="2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9" fontId="2" fillId="0" borderId="17" xfId="0" applyNumberFormat="1" applyFont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45" xfId="0" applyFont="1" applyBorder="1" applyAlignment="1">
      <alignment vertical="center" wrapText="1"/>
    </xf>
    <xf numFmtId="4" fontId="2" fillId="0" borderId="22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34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0" borderId="33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0" fontId="2" fillId="0" borderId="6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49" fontId="2" fillId="0" borderId="34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6" xfId="0" applyFont="1" applyBorder="1" applyAlignment="1">
      <alignment vertical="center" wrapText="1"/>
    </xf>
    <xf numFmtId="0" fontId="9" fillId="0" borderId="0" xfId="0" applyFont="1"/>
    <xf numFmtId="0" fontId="17" fillId="0" borderId="0" xfId="0" applyFont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1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33" xfId="0" applyFont="1" applyBorder="1" applyAlignment="1">
      <alignment vertical="center" wrapText="1"/>
    </xf>
    <xf numFmtId="0" fontId="11" fillId="0" borderId="17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2" fillId="0" borderId="48" xfId="0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1" fillId="0" borderId="29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16" xfId="0" applyNumberFormat="1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2" fillId="0" borderId="0" xfId="0" applyNumberFormat="1" applyFont="1"/>
    <xf numFmtId="0" fontId="19" fillId="0" borderId="0" xfId="0" applyFont="1" applyAlignment="1"/>
    <xf numFmtId="4" fontId="2" fillId="0" borderId="22" xfId="0" applyNumberFormat="1" applyFont="1" applyBorder="1" applyAlignment="1">
      <alignment vertical="center" wrapText="1"/>
    </xf>
    <xf numFmtId="4" fontId="2" fillId="0" borderId="25" xfId="0" applyNumberFormat="1" applyFont="1" applyBorder="1" applyAlignment="1">
      <alignment vertical="center" wrapText="1"/>
    </xf>
    <xf numFmtId="4" fontId="2" fillId="0" borderId="30" xfId="0" applyNumberFormat="1" applyFont="1" applyBorder="1" applyAlignment="1">
      <alignment vertical="center" wrapText="1"/>
    </xf>
    <xf numFmtId="4" fontId="2" fillId="0" borderId="34" xfId="0" applyNumberFormat="1" applyFont="1" applyBorder="1" applyAlignment="1">
      <alignment vertical="center" wrapText="1"/>
    </xf>
    <xf numFmtId="4" fontId="2" fillId="0" borderId="2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4" fontId="2" fillId="0" borderId="33" xfId="0" applyNumberFormat="1" applyFont="1" applyBorder="1" applyAlignment="1">
      <alignment vertical="center" wrapText="1"/>
    </xf>
    <xf numFmtId="4" fontId="2" fillId="0" borderId="17" xfId="0" applyNumberFormat="1" applyFont="1" applyBorder="1" applyAlignment="1">
      <alignment vertical="center" wrapText="1"/>
    </xf>
    <xf numFmtId="4" fontId="2" fillId="0" borderId="29" xfId="0" applyNumberFormat="1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0" fillId="0" borderId="0" xfId="0" applyFont="1"/>
    <xf numFmtId="0" fontId="11" fillId="0" borderId="47" xfId="0" applyFont="1" applyBorder="1" applyAlignment="1">
      <alignment horizontal="center" vertical="center" wrapText="1"/>
    </xf>
    <xf numFmtId="0" fontId="21" fillId="0" borderId="6" xfId="0" applyFont="1" applyBorder="1"/>
    <xf numFmtId="14" fontId="21" fillId="2" borderId="6" xfId="0" applyNumberFormat="1" applyFont="1" applyFill="1" applyBorder="1" applyAlignment="1">
      <alignment horizontal="right" wrapText="1"/>
    </xf>
    <xf numFmtId="0" fontId="21" fillId="2" borderId="6" xfId="0" applyFont="1" applyFill="1" applyBorder="1" applyAlignment="1">
      <alignment horizontal="center"/>
    </xf>
    <xf numFmtId="0" fontId="21" fillId="0" borderId="6" xfId="0" applyFont="1" applyFill="1" applyBorder="1" applyAlignment="1">
      <alignment horizontal="center"/>
    </xf>
    <xf numFmtId="14" fontId="20" fillId="2" borderId="6" xfId="0" applyNumberFormat="1" applyFont="1" applyFill="1" applyBorder="1" applyAlignment="1">
      <alignment horizontal="right" wrapText="1"/>
    </xf>
    <xf numFmtId="0" fontId="0" fillId="0" borderId="0" xfId="0" applyBorder="1"/>
    <xf numFmtId="0" fontId="21" fillId="2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4" fontId="21" fillId="0" borderId="6" xfId="0" applyNumberFormat="1" applyFont="1" applyFill="1" applyBorder="1" applyAlignment="1">
      <alignment horizontal="right" wrapText="1"/>
    </xf>
    <xf numFmtId="0" fontId="21" fillId="0" borderId="6" xfId="0" applyFont="1" applyFill="1" applyBorder="1" applyAlignment="1">
      <alignment horizontal="right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1" fillId="0" borderId="5" xfId="0" applyFont="1" applyBorder="1" applyAlignment="1">
      <alignment horizontal="center"/>
    </xf>
    <xf numFmtId="0" fontId="21" fillId="0" borderId="6" xfId="0" applyFont="1" applyBorder="1" applyAlignment="1">
      <alignment horizontal="center"/>
    </xf>
    <xf numFmtId="14" fontId="20" fillId="0" borderId="6" xfId="0" applyNumberFormat="1" applyFont="1" applyBorder="1" applyAlignment="1">
      <alignment wrapText="1"/>
    </xf>
    <xf numFmtId="0" fontId="20" fillId="0" borderId="6" xfId="0" applyFont="1" applyBorder="1" applyAlignment="1">
      <alignment horizontal="center" vertical="center"/>
    </xf>
    <xf numFmtId="14" fontId="20" fillId="0" borderId="6" xfId="0" applyNumberFormat="1" applyFont="1" applyFill="1" applyBorder="1" applyAlignment="1">
      <alignment horizontal="right" wrapText="1"/>
    </xf>
    <xf numFmtId="0" fontId="21" fillId="2" borderId="6" xfId="0" applyFont="1" applyFill="1" applyBorder="1" applyAlignment="1">
      <alignment horizontal="right"/>
    </xf>
    <xf numFmtId="0" fontId="20" fillId="0" borderId="6" xfId="0" applyFont="1" applyBorder="1" applyAlignment="1">
      <alignment horizontal="center"/>
    </xf>
    <xf numFmtId="0" fontId="21" fillId="0" borderId="6" xfId="0" applyFont="1" applyBorder="1" applyAlignment="1">
      <alignment horizontal="right"/>
    </xf>
    <xf numFmtId="0" fontId="24" fillId="0" borderId="6" xfId="0" applyFont="1" applyFill="1" applyBorder="1"/>
    <xf numFmtId="0" fontId="24" fillId="2" borderId="6" xfId="0" applyFont="1" applyFill="1" applyBorder="1"/>
    <xf numFmtId="0" fontId="20" fillId="2" borderId="6" xfId="0" applyFont="1" applyFill="1" applyBorder="1" applyAlignment="1">
      <alignment horizontal="center" vertical="center" wrapText="1"/>
    </xf>
    <xf numFmtId="0" fontId="0" fillId="2" borderId="6" xfId="0" applyFill="1" applyBorder="1"/>
    <xf numFmtId="0" fontId="20" fillId="2" borderId="6" xfId="0" applyFont="1" applyFill="1" applyBorder="1" applyAlignment="1">
      <alignment horizontal="center"/>
    </xf>
    <xf numFmtId="0" fontId="20" fillId="2" borderId="6" xfId="0" applyFont="1" applyFill="1" applyBorder="1" applyAlignment="1">
      <alignment horizontal="center" wrapText="1"/>
    </xf>
    <xf numFmtId="0" fontId="22" fillId="0" borderId="6" xfId="0" applyFont="1" applyFill="1" applyBorder="1"/>
    <xf numFmtId="0" fontId="0" fillId="0" borderId="6" xfId="0" applyFill="1" applyBorder="1"/>
    <xf numFmtId="0" fontId="23" fillId="2" borderId="0" xfId="0" applyFont="1" applyFill="1" applyAlignment="1"/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 wrapText="1"/>
    </xf>
    <xf numFmtId="1" fontId="23" fillId="0" borderId="34" xfId="0" applyNumberFormat="1" applyFont="1" applyBorder="1" applyAlignment="1">
      <alignment horizontal="center" vertical="center" wrapText="1"/>
    </xf>
    <xf numFmtId="1" fontId="2" fillId="0" borderId="23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" fillId="0" borderId="17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3" fillId="0" borderId="6" xfId="0" applyNumberFormat="1" applyFont="1" applyFill="1" applyBorder="1" applyAlignment="1">
      <alignment horizontal="center" wrapText="1"/>
    </xf>
    <xf numFmtId="1" fontId="2" fillId="0" borderId="6" xfId="0" applyNumberFormat="1" applyFont="1" applyFill="1" applyBorder="1" applyAlignment="1">
      <alignment horizontal="center" wrapText="1"/>
    </xf>
    <xf numFmtId="1" fontId="23" fillId="0" borderId="34" xfId="0" applyNumberFormat="1" applyFont="1" applyFill="1" applyBorder="1" applyAlignment="1">
      <alignment horizontal="center" wrapText="1"/>
    </xf>
    <xf numFmtId="1" fontId="23" fillId="0" borderId="33" xfId="0" applyNumberFormat="1" applyFont="1" applyFill="1" applyBorder="1" applyAlignment="1">
      <alignment horizontal="center" wrapText="1"/>
    </xf>
    <xf numFmtId="1" fontId="23" fillId="0" borderId="3" xfId="0" applyNumberFormat="1" applyFont="1" applyFill="1" applyBorder="1" applyAlignment="1">
      <alignment horizont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wrapText="1"/>
    </xf>
    <xf numFmtId="4" fontId="0" fillId="0" borderId="0" xfId="0" applyNumberFormat="1" applyAlignment="1">
      <alignment wrapText="1"/>
    </xf>
    <xf numFmtId="0" fontId="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wrapText="1"/>
    </xf>
    <xf numFmtId="14" fontId="20" fillId="0" borderId="6" xfId="0" applyNumberFormat="1" applyFont="1" applyBorder="1"/>
    <xf numFmtId="0" fontId="21" fillId="0" borderId="5" xfId="0" applyFont="1" applyBorder="1"/>
    <xf numFmtId="0" fontId="20" fillId="0" borderId="6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/>
    </xf>
    <xf numFmtId="49" fontId="21" fillId="2" borderId="6" xfId="0" applyNumberFormat="1" applyFont="1" applyFill="1" applyBorder="1" applyAlignment="1">
      <alignment horizontal="right"/>
    </xf>
    <xf numFmtId="0" fontId="20" fillId="2" borderId="6" xfId="0" applyFont="1" applyFill="1" applyBorder="1" applyAlignment="1">
      <alignment horizontal="center" vertical="center"/>
    </xf>
    <xf numFmtId="49" fontId="20" fillId="0" borderId="6" xfId="0" applyNumberFormat="1" applyFont="1" applyFill="1" applyBorder="1" applyAlignment="1">
      <alignment horizontal="right" wrapText="1"/>
    </xf>
    <xf numFmtId="49" fontId="20" fillId="2" borderId="6" xfId="0" applyNumberFormat="1" applyFont="1" applyFill="1" applyBorder="1" applyAlignment="1">
      <alignment horizontal="right" wrapText="1"/>
    </xf>
    <xf numFmtId="14" fontId="20" fillId="0" borderId="6" xfId="0" applyNumberFormat="1" applyFont="1" applyBorder="1" applyAlignment="1">
      <alignment horizontal="right"/>
    </xf>
    <xf numFmtId="0" fontId="21" fillId="0" borderId="6" xfId="0" applyFont="1" applyBorder="1" applyAlignment="1">
      <alignment horizontal="right" wrapText="1"/>
    </xf>
    <xf numFmtId="0" fontId="25" fillId="0" borderId="6" xfId="0" applyFont="1" applyFill="1" applyBorder="1"/>
    <xf numFmtId="0" fontId="24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2" fillId="0" borderId="6" xfId="0" applyFont="1" applyFill="1" applyBorder="1"/>
    <xf numFmtId="0" fontId="21" fillId="0" borderId="1" xfId="0" applyFont="1" applyFill="1" applyBorder="1" applyAlignment="1">
      <alignment horizontal="right"/>
    </xf>
    <xf numFmtId="14" fontId="20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 vertical="center"/>
    </xf>
    <xf numFmtId="0" fontId="20" fillId="0" borderId="6" xfId="0" applyFont="1" applyFill="1" applyBorder="1"/>
    <xf numFmtId="0" fontId="21" fillId="2" borderId="6" xfId="0" applyFont="1" applyFill="1" applyBorder="1"/>
    <xf numFmtId="0" fontId="20" fillId="2" borderId="6" xfId="0" applyFont="1" applyFill="1" applyBorder="1"/>
    <xf numFmtId="0" fontId="21" fillId="2" borderId="5" xfId="0" applyFont="1" applyFill="1" applyBorder="1"/>
    <xf numFmtId="0" fontId="2" fillId="2" borderId="6" xfId="0" applyFont="1" applyFill="1" applyBorder="1"/>
    <xf numFmtId="0" fontId="20" fillId="2" borderId="6" xfId="0" applyFont="1" applyFill="1" applyBorder="1" applyAlignment="1">
      <alignment horizontal="right" wrapText="1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1" fontId="23" fillId="0" borderId="34" xfId="0" applyNumberFormat="1" applyFont="1" applyFill="1" applyBorder="1" applyAlignment="1">
      <alignment horizontal="center" vertical="center" wrapText="1"/>
    </xf>
    <xf numFmtId="1" fontId="2" fillId="0" borderId="34" xfId="0" applyNumberFormat="1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1" fontId="2" fillId="0" borderId="17" xfId="0" applyNumberFormat="1" applyFont="1" applyFill="1" applyBorder="1" applyAlignment="1">
      <alignment horizontal="center" vertical="center" wrapText="1"/>
    </xf>
    <xf numFmtId="1" fontId="23" fillId="0" borderId="33" xfId="0" applyNumberFormat="1" applyFont="1" applyFill="1" applyBorder="1" applyAlignment="1">
      <alignment horizontal="center" vertical="center" wrapText="1"/>
    </xf>
    <xf numFmtId="1" fontId="2" fillId="0" borderId="33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/>
    <xf numFmtId="0" fontId="1" fillId="0" borderId="47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0" fontId="26" fillId="0" borderId="0" xfId="0" applyFont="1" applyAlignment="1"/>
    <xf numFmtId="1" fontId="27" fillId="2" borderId="6" xfId="0" applyNumberFormat="1" applyFont="1" applyFill="1" applyBorder="1" applyAlignment="1">
      <alignment horizontal="center" vertical="center" wrapText="1"/>
    </xf>
    <xf numFmtId="1" fontId="23" fillId="2" borderId="6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3" fillId="0" borderId="6" xfId="0" applyFont="1" applyBorder="1" applyAlignment="1">
      <alignment wrapText="1"/>
    </xf>
    <xf numFmtId="0" fontId="21" fillId="0" borderId="6" xfId="0" applyNumberFormat="1" applyFont="1" applyFill="1" applyBorder="1" applyAlignment="1">
      <alignment horizontal="right"/>
    </xf>
    <xf numFmtId="0" fontId="21" fillId="2" borderId="5" xfId="0" applyFont="1" applyFill="1" applyBorder="1" applyAlignment="1">
      <alignment horizontal="center"/>
    </xf>
    <xf numFmtId="0" fontId="21" fillId="2" borderId="6" xfId="0" applyFont="1" applyFill="1" applyBorder="1" applyAlignment="1">
      <alignment horizontal="right" wrapText="1"/>
    </xf>
    <xf numFmtId="0" fontId="20" fillId="2" borderId="6" xfId="0" applyFont="1" applyFill="1" applyBorder="1" applyAlignment="1">
      <alignment horizontal="right" wrapText="1" shrinkToFit="1"/>
    </xf>
    <xf numFmtId="14" fontId="20" fillId="2" borderId="6" xfId="0" applyNumberFormat="1" applyFont="1" applyFill="1" applyBorder="1" applyAlignment="1">
      <alignment horizontal="right" wrapText="1" shrinkToFit="1"/>
    </xf>
    <xf numFmtId="0" fontId="2" fillId="0" borderId="2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 wrapText="1"/>
    </xf>
    <xf numFmtId="0" fontId="3" fillId="0" borderId="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5" fillId="0" borderId="32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9" fillId="0" borderId="0" xfId="0" applyFont="1" applyAlignment="1">
      <alignment horizontal="left" wrapText="1"/>
    </xf>
    <xf numFmtId="0" fontId="15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8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0" fontId="2" fillId="0" borderId="23" xfId="0" applyNumberFormat="1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right" vertical="center" wrapText="1"/>
    </xf>
    <xf numFmtId="165" fontId="2" fillId="0" borderId="6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165" fontId="2" fillId="0" borderId="5" xfId="0" applyNumberFormat="1" applyFont="1" applyBorder="1" applyAlignment="1">
      <alignment horizontal="center" vertical="center" wrapText="1"/>
    </xf>
    <xf numFmtId="0" fontId="2" fillId="0" borderId="34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54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2" fillId="0" borderId="21" xfId="0" applyFont="1" applyBorder="1" applyAlignment="1">
      <alignment vertical="center" wrapText="1"/>
    </xf>
    <xf numFmtId="0" fontId="2" fillId="0" borderId="52" xfId="0" applyFont="1" applyBorder="1" applyAlignment="1">
      <alignment vertical="center" wrapText="1"/>
    </xf>
    <xf numFmtId="0" fontId="2" fillId="0" borderId="36" xfId="0" applyFont="1" applyBorder="1" applyAlignment="1">
      <alignment vertical="top" wrapText="1"/>
    </xf>
    <xf numFmtId="0" fontId="2" fillId="0" borderId="34" xfId="0" applyFont="1" applyBorder="1" applyAlignment="1">
      <alignment vertical="top" wrapText="1"/>
    </xf>
    <xf numFmtId="0" fontId="2" fillId="0" borderId="33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7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4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49" fontId="2" fillId="0" borderId="34" xfId="0" applyNumberFormat="1" applyFont="1" applyBorder="1" applyAlignment="1">
      <alignment horizontal="center" vertical="center" wrapText="1"/>
    </xf>
    <xf numFmtId="0" fontId="2" fillId="0" borderId="59" xfId="0" applyFont="1" applyBorder="1" applyAlignment="1">
      <alignment horizontal="left" vertical="top" wrapText="1"/>
    </xf>
    <xf numFmtId="0" fontId="2" fillId="0" borderId="60" xfId="0" applyFont="1" applyBorder="1" applyAlignment="1">
      <alignment horizontal="left" vertical="top" wrapText="1"/>
    </xf>
    <xf numFmtId="0" fontId="2" fillId="0" borderId="25" xfId="0" applyFont="1" applyBorder="1" applyAlignment="1">
      <alignment horizontal="left" vertical="top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33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18" fillId="0" borderId="0" xfId="0" applyFont="1" applyAlignment="1">
      <alignment wrapText="1"/>
    </xf>
    <xf numFmtId="0" fontId="2" fillId="0" borderId="2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2" borderId="16" xfId="0" applyFont="1" applyFill="1" applyBorder="1" applyAlignment="1">
      <alignment vertical="center" wrapText="1"/>
    </xf>
    <xf numFmtId="0" fontId="0" fillId="2" borderId="16" xfId="0" applyFill="1" applyBorder="1" applyAlignment="1">
      <alignment vertical="center" wrapText="1"/>
    </xf>
    <xf numFmtId="0" fontId="0" fillId="2" borderId="17" xfId="0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59" xfId="0" applyBorder="1" applyAlignment="1"/>
    <xf numFmtId="0" fontId="2" fillId="2" borderId="6" xfId="0" applyFont="1" applyFill="1" applyBorder="1" applyAlignment="1">
      <alignment horizontal="left" vertical="center" wrapText="1"/>
    </xf>
    <xf numFmtId="0" fontId="0" fillId="2" borderId="6" xfId="0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0" fontId="0" fillId="2" borderId="23" xfId="0" applyFill="1" applyBorder="1" applyAlignment="1">
      <alignment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12</xdr:row>
      <xdr:rowOff>0</xdr:rowOff>
    </xdr:from>
    <xdr:to>
      <xdr:col>1</xdr:col>
      <xdr:colOff>571500</xdr:colOff>
      <xdr:row>13</xdr:row>
      <xdr:rowOff>58208</xdr:rowOff>
    </xdr:to>
    <xdr:sp macro="" textlink="">
      <xdr:nvSpPr>
        <xdr:cNvPr id="5125" name="AutoShape 5" descr="https://internet.garant.ru/document/formula?revision=43202000&amp;text=ISjPX1NBSURJKQ=="/>
        <xdr:cNvSpPr>
          <a:spLocks noChangeAspect="1" noChangeArrowheads="1"/>
        </xdr:cNvSpPr>
      </xdr:nvSpPr>
      <xdr:spPr bwMode="auto">
        <a:xfrm>
          <a:off x="609600" y="2505075"/>
          <a:ext cx="571500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561975</xdr:colOff>
      <xdr:row>19</xdr:row>
      <xdr:rowOff>58209</xdr:rowOff>
    </xdr:to>
    <xdr:sp macro="" textlink="">
      <xdr:nvSpPr>
        <xdr:cNvPr id="5126" name="AutoShape 6" descr="https://internet.garant.ru/document/formula?revision=43202000&amp;text=ISjPX1NBSUZJKQ=="/>
        <xdr:cNvSpPr>
          <a:spLocks noChangeAspect="1" noChangeArrowheads="1"/>
        </xdr:cNvSpPr>
      </xdr:nvSpPr>
      <xdr:spPr bwMode="auto">
        <a:xfrm>
          <a:off x="609600" y="3876675"/>
          <a:ext cx="5619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828675</xdr:colOff>
      <xdr:row>26</xdr:row>
      <xdr:rowOff>58208</xdr:rowOff>
    </xdr:to>
    <xdr:sp macro="" textlink="">
      <xdr:nvSpPr>
        <xdr:cNvPr id="5127" name="AutoShape 7" descr="https://internet.garant.ru/document/formula?revision=43202000&amp;text=ISjPX3N0cmluZyhTQUlESSwg7-vg7Skp"/>
        <xdr:cNvSpPr>
          <a:spLocks noChangeAspect="1" noChangeArrowheads="1"/>
        </xdr:cNvSpPr>
      </xdr:nvSpPr>
      <xdr:spPr bwMode="auto">
        <a:xfrm>
          <a:off x="609600" y="6581775"/>
          <a:ext cx="8286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809625</xdr:colOff>
      <xdr:row>33</xdr:row>
      <xdr:rowOff>58208</xdr:rowOff>
    </xdr:to>
    <xdr:sp macro="" textlink="">
      <xdr:nvSpPr>
        <xdr:cNvPr id="5128" name="AutoShape 8" descr="https://internet.garant.ru/document/formula?revision=43202000&amp;text=ISjPX3N0cmluZyhTQUlGSSwg7-vg7Skp"/>
        <xdr:cNvSpPr>
          <a:spLocks noChangeAspect="1" noChangeArrowheads="1"/>
        </xdr:cNvSpPr>
      </xdr:nvSpPr>
      <xdr:spPr bwMode="auto">
        <a:xfrm>
          <a:off x="609600" y="8905875"/>
          <a:ext cx="80962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12</xdr:row>
      <xdr:rowOff>0</xdr:rowOff>
    </xdr:from>
    <xdr:to>
      <xdr:col>1</xdr:col>
      <xdr:colOff>571500</xdr:colOff>
      <xdr:row>13</xdr:row>
      <xdr:rowOff>58208</xdr:rowOff>
    </xdr:to>
    <xdr:sp macro="" textlink="">
      <xdr:nvSpPr>
        <xdr:cNvPr id="6" name="AutoShape 5" descr="https://internet.garant.ru/document/formula?revision=43202000&amp;text=ISjPX1NBSURJKQ=="/>
        <xdr:cNvSpPr>
          <a:spLocks noChangeAspect="1" noChangeArrowheads="1"/>
        </xdr:cNvSpPr>
      </xdr:nvSpPr>
      <xdr:spPr bwMode="auto">
        <a:xfrm>
          <a:off x="609600" y="3419475"/>
          <a:ext cx="571500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828675</xdr:colOff>
      <xdr:row>26</xdr:row>
      <xdr:rowOff>58208</xdr:rowOff>
    </xdr:to>
    <xdr:sp macro="" textlink="">
      <xdr:nvSpPr>
        <xdr:cNvPr id="8" name="AutoShape 7" descr="https://internet.garant.ru/document/formula?revision=43202000&amp;text=ISjPX3N0cmluZyhTQUlESSwg7-vg7Skp"/>
        <xdr:cNvSpPr>
          <a:spLocks noChangeAspect="1" noChangeArrowheads="1"/>
        </xdr:cNvSpPr>
      </xdr:nvSpPr>
      <xdr:spPr bwMode="auto">
        <a:xfrm>
          <a:off x="609600" y="7400925"/>
          <a:ext cx="828675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809625</xdr:colOff>
      <xdr:row>33</xdr:row>
      <xdr:rowOff>58208</xdr:rowOff>
    </xdr:to>
    <xdr:sp macro="" textlink="">
      <xdr:nvSpPr>
        <xdr:cNvPr id="9" name="AutoShape 8" descr="https://internet.garant.ru/document/formula?revision=43202000&amp;text=ISjPX3N0cmluZyhTQUlGSSwg7-vg7Skp"/>
        <xdr:cNvSpPr>
          <a:spLocks noChangeAspect="1" noChangeArrowheads="1"/>
        </xdr:cNvSpPr>
      </xdr:nvSpPr>
      <xdr:spPr bwMode="auto">
        <a:xfrm>
          <a:off x="609600" y="9677400"/>
          <a:ext cx="809625" cy="2487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11</xdr:row>
      <xdr:rowOff>0</xdr:rowOff>
    </xdr:from>
    <xdr:to>
      <xdr:col>2</xdr:col>
      <xdr:colOff>438150</xdr:colOff>
      <xdr:row>12</xdr:row>
      <xdr:rowOff>38100</xdr:rowOff>
    </xdr:to>
    <xdr:sp macro="" textlink="">
      <xdr:nvSpPr>
        <xdr:cNvPr id="6145" name="AutoShape 1" descr="https://internet.garant.ru/document/formula?revision=43202000&amp;text=z19TQUlESQ=="/>
        <xdr:cNvSpPr>
          <a:spLocks noChangeAspect="1" noChangeArrowheads="1"/>
        </xdr:cNvSpPr>
      </xdr:nvSpPr>
      <xdr:spPr bwMode="auto">
        <a:xfrm>
          <a:off x="1504950" y="4267200"/>
          <a:ext cx="4381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428625</xdr:colOff>
      <xdr:row>12</xdr:row>
      <xdr:rowOff>38100</xdr:rowOff>
    </xdr:to>
    <xdr:sp macro="" textlink="">
      <xdr:nvSpPr>
        <xdr:cNvPr id="6146" name="AutoShape 2" descr="https://internet.garant.ru/document/formula?revision=43202000&amp;text=z19TQUlGSQ=="/>
        <xdr:cNvSpPr>
          <a:spLocks noChangeAspect="1" noChangeArrowheads="1"/>
        </xdr:cNvSpPr>
      </xdr:nvSpPr>
      <xdr:spPr bwMode="auto">
        <a:xfrm>
          <a:off x="3333750" y="4267200"/>
          <a:ext cx="4286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107156</xdr:colOff>
      <xdr:row>13</xdr:row>
      <xdr:rowOff>40481</xdr:rowOff>
    </xdr:to>
    <xdr:sp macro="" textlink="">
      <xdr:nvSpPr>
        <xdr:cNvPr id="6147" name="AutoShape 3" descr="https://internet.garant.ru/document/formula?revision=43202000&amp;text=z19zdHJpbmcoU0FJREksIO_r4O0p"/>
        <xdr:cNvSpPr>
          <a:spLocks noChangeAspect="1" noChangeArrowheads="1"/>
        </xdr:cNvSpPr>
      </xdr:nvSpPr>
      <xdr:spPr bwMode="auto">
        <a:xfrm>
          <a:off x="5162550" y="4457700"/>
          <a:ext cx="6953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15</xdr:col>
      <xdr:colOff>88106</xdr:colOff>
      <xdr:row>12</xdr:row>
      <xdr:rowOff>38100</xdr:rowOff>
    </xdr:to>
    <xdr:sp macro="" textlink="">
      <xdr:nvSpPr>
        <xdr:cNvPr id="6148" name="AutoShape 4" descr="https://internet.garant.ru/document/formula?revision=43202000&amp;text=z19zdHJpbmcoU0FJRkksIO_r4O0p"/>
        <xdr:cNvSpPr>
          <a:spLocks noChangeAspect="1" noChangeArrowheads="1"/>
        </xdr:cNvSpPr>
      </xdr:nvSpPr>
      <xdr:spPr bwMode="auto">
        <a:xfrm>
          <a:off x="6991350" y="4267200"/>
          <a:ext cx="67627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0</xdr:colOff>
      <xdr:row>11</xdr:row>
      <xdr:rowOff>0</xdr:rowOff>
    </xdr:from>
    <xdr:to>
      <xdr:col>2</xdr:col>
      <xdr:colOff>438150</xdr:colOff>
      <xdr:row>12</xdr:row>
      <xdr:rowOff>38100</xdr:rowOff>
    </xdr:to>
    <xdr:sp macro="" textlink="">
      <xdr:nvSpPr>
        <xdr:cNvPr id="6" name="AutoShape 1" descr="https://internet.garant.ru/document/formula?revision=43202000&amp;text=z19TQUlESQ=="/>
        <xdr:cNvSpPr>
          <a:spLocks noChangeAspect="1" noChangeArrowheads="1"/>
        </xdr:cNvSpPr>
      </xdr:nvSpPr>
      <xdr:spPr bwMode="auto">
        <a:xfrm>
          <a:off x="1504950" y="4267200"/>
          <a:ext cx="438150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6</xdr:col>
      <xdr:colOff>0</xdr:colOff>
      <xdr:row>11</xdr:row>
      <xdr:rowOff>0</xdr:rowOff>
    </xdr:from>
    <xdr:to>
      <xdr:col>6</xdr:col>
      <xdr:colOff>428625</xdr:colOff>
      <xdr:row>12</xdr:row>
      <xdr:rowOff>38100</xdr:rowOff>
    </xdr:to>
    <xdr:sp macro="" textlink="">
      <xdr:nvSpPr>
        <xdr:cNvPr id="7" name="AutoShape 2" descr="https://internet.garant.ru/document/formula?revision=43202000&amp;text=z19TQUlGSQ=="/>
        <xdr:cNvSpPr>
          <a:spLocks noChangeAspect="1" noChangeArrowheads="1"/>
        </xdr:cNvSpPr>
      </xdr:nvSpPr>
      <xdr:spPr bwMode="auto">
        <a:xfrm>
          <a:off x="3829050" y="4267200"/>
          <a:ext cx="428625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10</xdr:col>
      <xdr:colOff>0</xdr:colOff>
      <xdr:row>12</xdr:row>
      <xdr:rowOff>0</xdr:rowOff>
    </xdr:from>
    <xdr:to>
      <xdr:col>11</xdr:col>
      <xdr:colOff>107156</xdr:colOff>
      <xdr:row>13</xdr:row>
      <xdr:rowOff>40481</xdr:rowOff>
    </xdr:to>
    <xdr:sp macro="" textlink="">
      <xdr:nvSpPr>
        <xdr:cNvPr id="8" name="AutoShape 3" descr="https://internet.garant.ru/document/formula?revision=43202000&amp;text=z19zdHJpbmcoU0FJREksIO_r4O0p"/>
        <xdr:cNvSpPr>
          <a:spLocks noChangeAspect="1" noChangeArrowheads="1"/>
        </xdr:cNvSpPr>
      </xdr:nvSpPr>
      <xdr:spPr bwMode="auto">
        <a:xfrm>
          <a:off x="6153150" y="4457700"/>
          <a:ext cx="688181" cy="230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11</xdr:row>
      <xdr:rowOff>0</xdr:rowOff>
    </xdr:from>
    <xdr:to>
      <xdr:col>15</xdr:col>
      <xdr:colOff>88106</xdr:colOff>
      <xdr:row>12</xdr:row>
      <xdr:rowOff>38100</xdr:rowOff>
    </xdr:to>
    <xdr:sp macro="" textlink="">
      <xdr:nvSpPr>
        <xdr:cNvPr id="9" name="AutoShape 4" descr="https://internet.garant.ru/document/formula?revision=43202000&amp;text=z19zdHJpbmcoU0FJRkksIO_r4O0p"/>
        <xdr:cNvSpPr>
          <a:spLocks noChangeAspect="1" noChangeArrowheads="1"/>
        </xdr:cNvSpPr>
      </xdr:nvSpPr>
      <xdr:spPr bwMode="auto">
        <a:xfrm>
          <a:off x="8477250" y="4267200"/>
          <a:ext cx="669131" cy="228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3;&#1083;&#1072;&#1079;&#1091;&#1085;&#1086;&#1074;&#1072;%20&#1058;&#1072;&#1090;&#1100;&#1103;&#1085;&#1072;%20&#1040;&#1083;&#1077;&#1082;&#1089;&#1072;&#1085;&#1076;&#1088;&#1086;&#1074;&#1085;&#1072;/3%20&#1055;&#1058;&#1054;/&#1069;&#1085;&#1077;&#1088;&#1075;&#1086;&#1101;&#1092;&#1092;&#1077;&#1082;&#1090;&#1080;&#1074;&#1085;&#1086;&#1089;&#1090;&#1100;/&#1054;&#1090;&#1095;&#1077;&#1090;%202017%20&#1075;&#1086;&#1076;/4%20&#1082;&#1074;&#1072;&#1088;&#1090;&#1072;&#1083;/&#1069;&#1092;&#1092;&#1077;&#1082;&#1090;%20&#1058;&#1050;/IST.FIN.2012%20&#1086;&#1090;&#1095;&#1077;&#1090;%204%20&#1082;&#1074;%202017%20&#1069;&#1092;&#1092;&#1077;&#1082;&#1090;%20&#1058;&#1050;%20&#1080;&#1089;&#1087;&#108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pdTemplMain"/>
      <sheetName val="modHelp"/>
      <sheetName val="modChange"/>
      <sheetName val="modPROV"/>
      <sheetName val="Инструкция"/>
      <sheetName val="Обновление"/>
      <sheetName val="Лог обновления"/>
      <sheetName val="Титульный"/>
      <sheetName val="Факт"/>
      <sheetName val="План"/>
      <sheetName val="Комментарии"/>
      <sheetName val="Проверка"/>
      <sheetName val="et_union_h"/>
      <sheetName val="TEHSHEET"/>
      <sheetName val="AllSheetsInThisWorkbook"/>
      <sheetName val="EVENTS"/>
      <sheetName val="REESTR_ORG"/>
      <sheetName val="REESTR_TEMP"/>
      <sheetName val="REESTR"/>
      <sheetName val="modButtonClick"/>
      <sheetName val="modFrmCalend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X3" t="str">
            <v>Повышение энергоэффективности при производстве тепловой и электрической энергии:</v>
          </cell>
        </row>
        <row r="4">
          <cell r="X4" t="str">
            <v>- применение рекуперативных и регенеративных горелок (позволяют подогревать подаваемый в камеру горения воздух за счет утилизации тепла отводимых газов)</v>
          </cell>
        </row>
        <row r="5">
          <cell r="X5" t="str">
            <v>- автоматизация режимов горения (поддержание оптимального соотношения топливо-воздух)</v>
          </cell>
        </row>
        <row r="6">
          <cell r="X6" t="str">
            <v>- применение беспламенного объемного сжигания, технология HiTAK</v>
          </cell>
        </row>
        <row r="7">
          <cell r="X7" t="str">
            <v>- сжигание твердого топлива в кипящем слое</v>
          </cell>
        </row>
        <row r="8">
          <cell r="X8" t="str">
            <v>- рекуперация тепла отводимых газов системы дымоудаления, подогрев исходной воды или приточного воздуха</v>
          </cell>
        </row>
        <row r="9">
          <cell r="X9" t="str">
            <v>- минимизация величины продувки котла</v>
          </cell>
        </row>
        <row r="10">
          <cell r="X10" t="str">
            <v>- надстройка действующих водогрейных или паровых котлов газотурбинными установками</v>
          </cell>
        </row>
        <row r="11">
          <cell r="X11" t="str">
            <v>- магнитострикционная очистка внутренних поверхностей котлов от накипи</v>
          </cell>
        </row>
        <row r="12">
          <cell r="X12" t="str">
            <v>- устранение присосов воздуха в газоходах и обмуровках через трещины и неплотности</v>
          </cell>
        </row>
        <row r="13">
          <cell r="X13" t="str">
            <v>- сбор и возврат конденсата в котел</v>
          </cell>
        </row>
        <row r="14">
          <cell r="X14" t="str">
            <v>- применение экономайзеров для предварительного подогрева питательной воды в деаэраторах</v>
          </cell>
        </row>
        <row r="15">
          <cell r="X15" t="str">
            <v>- повторное использование выпара в котлоагрегатах, применение пароструйных инжекторов</v>
          </cell>
        </row>
        <row r="16">
          <cell r="X16" t="str">
            <v>- применение обоснованных режимов снижения температуры теплоносителя</v>
          </cell>
        </row>
        <row r="17">
          <cell r="X17" t="str">
            <v>- использование энергии выделяющейся при снижении давления магистрального газа для выработки электрической и тепловой энергии</v>
          </cell>
        </row>
        <row r="18">
          <cell r="X18" t="str">
            <v>- когенерация, Совместная выработка тепловой и электрической энергии</v>
          </cell>
        </row>
        <row r="19">
          <cell r="X19" t="str">
            <v>- реконструкция котельный в мини-ТЭЦ с надстройкой ГТУ</v>
          </cell>
        </row>
        <row r="20">
          <cell r="X20" t="str">
            <v>- тригенерация, совместная выработка электрической, тепловой энергии, холода</v>
          </cell>
        </row>
        <row r="21">
          <cell r="X21" t="str">
            <v>- компенсация реактивной мощности на уровне объекта</v>
          </cell>
        </row>
        <row r="22">
          <cell r="X22" t="str">
            <v>Повышение энергоэффективности тепловых сетей:</v>
          </cell>
        </row>
        <row r="23">
          <cell r="X23" t="str">
            <v>- оптимизация сечения трубопроводов при перекладке</v>
          </cell>
        </row>
        <row r="24">
          <cell r="X24" t="str">
            <v>- прокладка трубопроводов "труба в трубе" с пенополиуретаной изоляцией</v>
          </cell>
        </row>
        <row r="25">
          <cell r="X25" t="str">
            <v>- замена изоляции минераловатой на пенополиуретановую с металлическими отражателями</v>
          </cell>
        </row>
        <row r="26">
          <cell r="X26" t="str">
            <v>- замена металлических труб на асбоцементные</v>
          </cell>
        </row>
        <row r="27">
          <cell r="X27" t="str">
            <v>- электрохимическая защита металлических трубопроводов</v>
          </cell>
        </row>
        <row r="28">
          <cell r="X28" t="str">
            <v>- применение систем дистанционной диагностики состояния трубопроводов</v>
          </cell>
        </row>
        <row r="29">
          <cell r="X29" t="str">
            <v>- применение обоснованных режимов снижения температуры теплоносителя</v>
          </cell>
        </row>
        <row r="30">
          <cell r="X30" t="str">
            <v>- исключение подсоса грунтовых и сточных вод в подземные теплотрассы</v>
          </cell>
        </row>
        <row r="31">
          <cell r="X31" t="str">
            <v>- замена малоэффективных кожухотрубных теплообменников на ЦТП на пластинчатые, устранение течей</v>
          </cell>
        </row>
        <row r="32">
          <cell r="X32" t="str">
            <v>- установка частотно регулируемых приводов для поддержания оптимального давления в сетях (экономия электроэнергии 20-25% и снижение аварийности)</v>
          </cell>
        </row>
        <row r="33">
          <cell r="X33" t="str">
            <v>- закрытие малоэффективных и ненагруженных котельных</v>
          </cell>
        </row>
        <row r="34">
          <cell r="X34" t="str">
            <v>- проведение мероприятий по оптимизации тепловых режимов здания ЦТП и вторичному использованию тепла обратной сетевой воды и вытяжной вентиляции,</v>
          </cell>
        </row>
        <row r="35">
          <cell r="X35" t="str">
            <v>- установка регулируемых вентилей на подаче тепла на нагруженные участки теплотрасс</v>
          </cell>
        </row>
        <row r="36">
          <cell r="X36" t="str">
            <v>- использование мобильных измерительных комплексов для диагностики состояния и подачи тепла, а так же для регулирования отпуска тепла</v>
          </cell>
        </row>
        <row r="37">
          <cell r="X37" t="str">
            <v>- внедрение кустовых автоматизированных комплексов диспетчеризации ЦТП</v>
          </cell>
        </row>
        <row r="38">
          <cell r="X38" t="str">
            <v>- комплексная гидравлическая балансировка теплосетей</v>
          </cell>
        </row>
        <row r="39">
          <cell r="X39" t="str">
            <v>Повышение энергоэффективности электрических сетей и системы освещения:</v>
          </cell>
        </row>
        <row r="40">
          <cell r="X40" t="str">
            <v>- исключение недогруза трансформаторов (менее 30%)</v>
          </cell>
        </row>
        <row r="41">
          <cell r="X41" t="str">
            <v>- исключение перегруза трансформаторов</v>
          </cell>
        </row>
        <row r="42">
          <cell r="X42" t="str">
            <v>- исключение перегруза длинных участков распределительных сетей</v>
          </cell>
        </row>
        <row r="43">
          <cell r="X43" t="str">
            <v>- установка компенсаторов реактивной мощности у потребителей</v>
          </cell>
        </row>
        <row r="44">
          <cell r="X44" t="str">
            <v>- внедрение распределенной энергетической сетки для компенсации реактивной мощности</v>
          </cell>
        </row>
        <row r="45">
          <cell r="X45" t="str">
            <v>- исключение утечек тока на подземных магистралях</v>
          </cell>
        </row>
        <row r="46">
          <cell r="X46" t="str">
            <v>- своевременная замена изоляторов на ЛЭП</v>
          </cell>
        </row>
        <row r="47">
          <cell r="X47" t="str">
            <v>- повышение качества электрической энергии (применение экранирования, энергосберегающей системы FORCE)</v>
          </cell>
        </row>
        <row r="48">
          <cell r="X48" t="str">
            <v>- увеличение загрузки асинхронных двигателей (нагрузка должна быть более 50%)</v>
          </cell>
        </row>
        <row r="49">
          <cell r="X49" t="str">
            <v>- применение автоматических переключателей с соединения "треугольник" на соединение "звезда" при малонагруженных режимах</v>
          </cell>
        </row>
        <row r="50">
          <cell r="X50" t="str">
            <v>- замена асинхронных двигателей синхронными</v>
          </cell>
        </row>
        <row r="51">
          <cell r="X51" t="str">
            <v>- применение частотно регулируемых приводов в системах вентиляции энергообъектов сетей</v>
          </cell>
        </row>
        <row r="52">
          <cell r="X52" t="str">
            <v>- разработка энергобаланса сетей и постоянная оценка режимов электропотребления для снижения нерациональных энергозатрат</v>
          </cell>
        </row>
        <row r="53">
          <cell r="X53" t="str">
            <v>- проведение мероприятий по внедрению системы энергоэффективного освещения (замена ламп накаливания на люминесцентные и светодиодные, промывка окон, окраска стен в светлые тона)</v>
          </cell>
        </row>
        <row r="54">
          <cell r="X54" t="str">
            <v>Повышение энергоэффективности систем водоснабжения:</v>
          </cell>
        </row>
        <row r="55">
          <cell r="X55" t="str">
            <v>- сокращение использование воды на собственные нужды в водозаборных станциях</v>
          </cell>
        </row>
        <row r="56">
          <cell r="X56" t="str">
            <v>- внедрение систем водооборота на водозаборах</v>
          </cell>
        </row>
        <row r="57">
          <cell r="X57" t="str">
            <v>- оптимизация режимов промывки фильтров</v>
          </cell>
        </row>
        <row r="58">
          <cell r="X58" t="str">
            <v>- применение технологии водо-воздушной промывки</v>
          </cell>
        </row>
        <row r="59">
          <cell r="X59" t="str">
            <v>- установка на раструбные соединения ремонтных комплектов (придают раструбу высокую степень герметичности)</v>
          </cell>
        </row>
        <row r="60">
          <cell r="X60" t="str">
            <v>- использование частотно регулируемых приводов на насосах тепловых пунктов, насосных станциях</v>
          </cell>
        </row>
        <row r="61">
          <cell r="X61" t="str">
            <v>- замена металлических труб на полиэтиленовые (сокращение потерь на поддержание избыточного давления в закодированных трубах)</v>
          </cell>
        </row>
        <row r="62">
          <cell r="X62" t="str">
            <v>- применение систем электрохимической защиты стальных трубороводов</v>
          </cell>
        </row>
        <row r="63">
          <cell r="X63" t="str">
            <v>- внедрение современной запорно-регулирующей и предохранительной арматуры</v>
          </cell>
        </row>
        <row r="64">
          <cell r="X64" t="str">
            <v>- применение сильфонных компенсаторов гидравлических ударов</v>
          </cell>
        </row>
        <row r="65">
          <cell r="X65" t="str">
            <v>- санация ветхих участков водопроводных сетей</v>
          </cell>
        </row>
        <row r="66">
          <cell r="X66" t="str">
            <v>- оптимизация работы системы водоснабжения, диспетчеризация и автоматизация управления сетями</v>
          </cell>
        </row>
        <row r="67">
          <cell r="X67" t="str">
            <v>- установка на ответвлениях сети датчиков и регуляторов сетевого давления</v>
          </cell>
        </row>
        <row r="68">
          <cell r="X68" t="str">
            <v>- изменение схемы централизованного ГВС из циркуляционного в циркуляционно-повысительную</v>
          </cell>
        </row>
        <row r="69">
          <cell r="X69" t="str">
            <v>- установка технологических водомеров на проблемных ответвлениях</v>
          </cell>
        </row>
        <row r="70">
          <cell r="X70" t="str">
            <v>"Нетрадиционные" способы энергосбережения:</v>
          </cell>
        </row>
        <row r="71">
          <cell r="X71" t="str">
            <v>- использование тепла пластовых вод и геотермальных источников для отопления и ГВС</v>
          </cell>
        </row>
        <row r="72">
          <cell r="X72" t="str">
            <v>- использование солнечных коллекторов для дополнительного горячего водоснабжения и отопления зданий</v>
          </cell>
        </row>
        <row r="73">
          <cell r="X73" t="str">
            <v>- создание системы сезонного и суточного аккумулирование тепла</v>
          </cell>
        </row>
        <row r="74">
          <cell r="X74" t="str">
            <v>- использование пароструйных инжекторов в качестве эффективных теплообменников при утилизации низкопотенциального тепла мятого пара</v>
          </cell>
        </row>
        <row r="75">
          <cell r="X75" t="str">
            <v>- использование пароструйных инжекторов в замен циркуляционных насосов</v>
          </cell>
        </row>
        <row r="76">
          <cell r="X76" t="str">
            <v>- использование тепловых насосов для отопления и ГВС с извлечением низкопотенциального тепла из канализационных стоков и сбросов промышленных вод</v>
          </cell>
        </row>
        <row r="77">
          <cell r="X77" t="str">
            <v>- использование тепловых насосов для отопления и ГВС с извлечением низкопотенциального тепла из тепла подвальных помещений зданий</v>
          </cell>
        </row>
        <row r="78">
          <cell r="X78" t="str">
            <v>- использование тепловых насосов для отопления и ГВС с извлечением низкопотенциального тепла из тепла солнечных коллекторов</v>
          </cell>
        </row>
        <row r="79">
          <cell r="X79" t="str">
            <v>- использование тепловых насосов для отопления и ГВС с извлечением низкопотенциального тепла из теплого выхлопа вытяжной вентиляции</v>
          </cell>
        </row>
        <row r="80">
          <cell r="X80" t="str">
            <v>- использование тепловых насосов для отопления и ГВС с извлечением низкопотенциального тепла из обратной сетевой воды системы отопления</v>
          </cell>
        </row>
        <row r="81">
          <cell r="X81" t="str">
            <v>- использование тепловых насосов для отопления и ГВС с извлечением низкопотенциального тепла из воды моря и открытых водоемов</v>
          </cell>
        </row>
        <row r="82">
          <cell r="X82" t="str">
            <v>- применение газогенераторных установок для замещения природного газа и теплоснабжения</v>
          </cell>
        </row>
        <row r="83">
          <cell r="X83" t="str">
            <v>- использование шахтного метана</v>
          </cell>
        </row>
        <row r="84">
          <cell r="X84" t="str">
            <v>- производство пелет, торфобрикетов и их использование для газогенерации и отопления</v>
          </cell>
        </row>
        <row r="85">
          <cell r="X85" t="str">
            <v>- использование систем распределенной энергетики для организации теплоснабжения населенных пунктов</v>
          </cell>
        </row>
        <row r="86">
          <cell r="X86" t="str">
            <v>- использование мусоросжигающих заводов в системах распределенной энергетики</v>
          </cell>
        </row>
        <row r="87">
          <cell r="X87" t="str">
            <v>- использование тепла обратной сетевой воды для снегоплавильных установок</v>
          </cell>
        </row>
        <row r="88">
          <cell r="X88" t="str">
            <v>Мероприятия по приборному учету (установка, поверка, ремонт/замена вышедших из строя):</v>
          </cell>
        </row>
        <row r="89">
          <cell r="X89" t="str">
            <v>- мероприятия по приборам учета топлива на инфраструктурных объектах</v>
          </cell>
        </row>
        <row r="90">
          <cell r="X90" t="str">
            <v>- мероприятия по приборам учета ЭЭ на инфраструктурных объектах</v>
          </cell>
        </row>
        <row r="91">
          <cell r="X91" t="str">
            <v>- мероприятия по приборам учета воды на инфраструктурных объектах</v>
          </cell>
        </row>
        <row r="92">
          <cell r="X92" t="str">
            <v>- мероприятия по приборам учета ТЭ на инфраструктурных объектах</v>
          </cell>
        </row>
        <row r="93">
          <cell r="X93" t="str">
            <v>- мероприятия по приборам учета ТЭ на хозяйственных объектах</v>
          </cell>
        </row>
        <row r="94">
          <cell r="X94" t="str">
            <v>- мероприятия по приборам учета ЭЭ на хозяйственных объектах</v>
          </cell>
        </row>
        <row r="95">
          <cell r="X95" t="str">
            <v>- мероприятия по приборам учета воды на хозяйственных объектах</v>
          </cell>
        </row>
        <row r="96">
          <cell r="X96" t="str">
            <v>- мероприятия по приборам учета топлива на хозяйственных объектах</v>
          </cell>
        </row>
        <row r="97">
          <cell r="X97" t="str">
            <v>Организационные мероприятия:</v>
          </cell>
        </row>
        <row r="98">
          <cell r="X98" t="str">
            <v>- проведение обязательного энергетического обследования и разработка энергетического паспорта</v>
          </cell>
        </row>
        <row r="99">
          <cell r="X99" t="str">
            <v>- корректировка программы, в том числе значений показателей энергосбережения и повышения энергетической эффективности</v>
          </cell>
        </row>
        <row r="100">
          <cell r="X100" t="str">
            <v>- совершенствование организационной структуры управления энергосбережением и повышением энергетической эффективности</v>
          </cell>
        </row>
        <row r="101">
          <cell r="X101" t="str">
            <v>- разработка механизмов стимулирования энергосбережения и повышения энергетической эффективности для работников организации</v>
          </cell>
        </row>
        <row r="102">
          <cell r="X102" t="str">
            <v>- составление, оформление и анализ топливно-энергетических баланса организации</v>
          </cell>
        </row>
        <row r="103">
          <cell r="X103" t="str">
            <v>- заключение энергосервисных договоров (контрактов)</v>
          </cell>
        </row>
        <row r="104">
          <cell r="X104" t="str">
            <v>- разработка положения об энергосбережении для организации</v>
          </cell>
        </row>
        <row r="105">
          <cell r="X105" t="str">
            <v>- разработка положения о порядке стимулирования работников за экономию энергоресурсов</v>
          </cell>
        </row>
        <row r="106">
          <cell r="X106" t="str">
            <v>- введение в организации ответственных за соблюдение режима экономии и порядка их отчетности по достигнутой экономии</v>
          </cell>
        </row>
        <row r="107">
          <cell r="X107" t="str">
            <v>- информационное обеспечение энергосбережения (регламент совещаний, распространения организационной и технической информации)</v>
          </cell>
        </row>
        <row r="108">
          <cell r="X108" t="str">
            <v>- премирование сотрудников с учетом повышения показателей энергосбережения</v>
          </cell>
        </row>
        <row r="109">
          <cell r="X109" t="str">
            <v>- внедрение специального программного обеспечения в целях поиска очагов неэффективности, мониторинга выполнения программы энергосбережения, а также эффекта от ее мероприятий</v>
          </cell>
        </row>
        <row r="110">
          <cell r="X110" t="str">
            <v>Прочее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24"/>
  <sheetViews>
    <sheetView tabSelected="1" view="pageBreakPreview" zoomScale="80" zoomScaleNormal="80" zoomScaleSheetLayoutView="80" workbookViewId="0">
      <selection activeCell="M16" sqref="M16"/>
    </sheetView>
  </sheetViews>
  <sheetFormatPr defaultRowHeight="15" x14ac:dyDescent="0.25"/>
  <cols>
    <col min="1" max="1" width="18.5703125" customWidth="1"/>
    <col min="2" max="2" width="13.28515625" customWidth="1"/>
    <col min="3" max="14" width="9.7109375" customWidth="1"/>
    <col min="16" max="16" width="12.42578125" bestFit="1" customWidth="1"/>
  </cols>
  <sheetData>
    <row r="2" spans="1:20" ht="15.75" x14ac:dyDescent="0.2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1"/>
      <c r="P2" s="1"/>
      <c r="Q2" s="1"/>
      <c r="R2" s="1"/>
      <c r="S2" s="1"/>
      <c r="T2" s="1"/>
    </row>
    <row r="3" spans="1:20" ht="15.75" x14ac:dyDescent="0.25">
      <c r="A3" s="277" t="s">
        <v>253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1"/>
      <c r="P3" s="1"/>
      <c r="Q3" s="1"/>
      <c r="R3" s="1"/>
      <c r="S3" s="1"/>
      <c r="T3" s="1"/>
    </row>
    <row r="4" spans="1:20" ht="15.75" x14ac:dyDescent="0.25">
      <c r="A4" s="277" t="s">
        <v>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1"/>
      <c r="P4" s="1"/>
      <c r="Q4" s="1"/>
      <c r="R4" s="1"/>
      <c r="S4" s="1"/>
      <c r="T4" s="1"/>
    </row>
    <row r="5" spans="1:20" ht="15.75" x14ac:dyDescent="0.2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1:20" ht="15.75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20" ht="15.75" x14ac:dyDescent="0.25">
      <c r="A7" s="36" t="s">
        <v>2</v>
      </c>
      <c r="B7" s="37"/>
      <c r="C7" s="37"/>
      <c r="D7" s="37"/>
      <c r="E7" s="37"/>
      <c r="F7" s="35"/>
      <c r="G7" s="35"/>
      <c r="H7" s="35"/>
      <c r="I7" s="35"/>
      <c r="J7" s="35"/>
      <c r="K7" s="35"/>
      <c r="L7" s="35"/>
      <c r="M7" s="35"/>
      <c r="N7" s="35"/>
      <c r="O7" s="2"/>
      <c r="P7" s="2"/>
      <c r="Q7" s="2"/>
      <c r="R7" s="2"/>
      <c r="S7" s="2"/>
      <c r="T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54.75" customHeight="1" x14ac:dyDescent="0.25">
      <c r="A9" s="278" t="s">
        <v>142</v>
      </c>
      <c r="B9" s="278"/>
      <c r="C9" s="278"/>
      <c r="D9" s="278"/>
      <c r="E9" s="278"/>
      <c r="F9" s="278"/>
      <c r="G9" s="278"/>
      <c r="H9" s="278"/>
      <c r="I9" s="278"/>
      <c r="J9" s="278"/>
      <c r="K9" s="278"/>
      <c r="L9" s="278"/>
      <c r="M9" s="278"/>
      <c r="N9" s="278"/>
      <c r="O9" s="5"/>
      <c r="P9" s="5"/>
      <c r="Q9" s="5"/>
      <c r="R9" s="5"/>
      <c r="S9" s="5"/>
      <c r="T9" s="5"/>
    </row>
    <row r="10" spans="1:20" ht="15.75" customHeight="1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ht="36.75" customHeight="1" thickBot="1" x14ac:dyDescent="0.3">
      <c r="A11" s="279" t="s">
        <v>3</v>
      </c>
      <c r="B11" s="281" t="s">
        <v>4</v>
      </c>
      <c r="C11" s="284" t="s">
        <v>143</v>
      </c>
      <c r="D11" s="284"/>
      <c r="E11" s="284"/>
      <c r="F11" s="284"/>
      <c r="G11" s="284"/>
      <c r="H11" s="284"/>
      <c r="I11" s="284"/>
      <c r="J11" s="284"/>
      <c r="K11" s="284"/>
      <c r="L11" s="284"/>
      <c r="M11" s="284"/>
      <c r="N11" s="285"/>
      <c r="O11" s="5"/>
      <c r="P11" s="5"/>
      <c r="Q11" s="5"/>
      <c r="R11" s="5"/>
      <c r="S11" s="5"/>
      <c r="T11" s="5"/>
    </row>
    <row r="12" spans="1:20" ht="26.25" customHeight="1" x14ac:dyDescent="0.25">
      <c r="A12" s="280"/>
      <c r="B12" s="282"/>
      <c r="C12" s="286" t="s">
        <v>5</v>
      </c>
      <c r="D12" s="287"/>
      <c r="E12" s="288"/>
      <c r="F12" s="286" t="s">
        <v>6</v>
      </c>
      <c r="G12" s="287"/>
      <c r="H12" s="288"/>
      <c r="I12" s="286" t="s">
        <v>7</v>
      </c>
      <c r="J12" s="287"/>
      <c r="K12" s="288"/>
      <c r="L12" s="289" t="s">
        <v>8</v>
      </c>
      <c r="M12" s="290"/>
      <c r="N12" s="291"/>
      <c r="O12" s="5"/>
      <c r="P12" s="5"/>
      <c r="Q12" s="5"/>
      <c r="R12" s="5"/>
      <c r="S12" s="5"/>
      <c r="T12" s="5"/>
    </row>
    <row r="13" spans="1:20" ht="50.25" customHeight="1" thickBot="1" x14ac:dyDescent="0.3">
      <c r="A13" s="276"/>
      <c r="B13" s="283"/>
      <c r="C13" s="256" t="s">
        <v>243</v>
      </c>
      <c r="D13" s="257" t="s">
        <v>254</v>
      </c>
      <c r="E13" s="258" t="s">
        <v>9</v>
      </c>
      <c r="F13" s="256" t="s">
        <v>243</v>
      </c>
      <c r="G13" s="257" t="s">
        <v>254</v>
      </c>
      <c r="H13" s="258" t="s">
        <v>9</v>
      </c>
      <c r="I13" s="256" t="s">
        <v>243</v>
      </c>
      <c r="J13" s="257" t="s">
        <v>254</v>
      </c>
      <c r="K13" s="258" t="s">
        <v>9</v>
      </c>
      <c r="L13" s="256" t="s">
        <v>243</v>
      </c>
      <c r="M13" s="257" t="s">
        <v>254</v>
      </c>
      <c r="N13" s="258" t="s">
        <v>9</v>
      </c>
      <c r="O13" s="5"/>
      <c r="P13" s="5"/>
      <c r="Q13" s="5"/>
      <c r="R13" s="5"/>
      <c r="S13" s="5"/>
      <c r="T13" s="5"/>
    </row>
    <row r="14" spans="1:20" x14ac:dyDescent="0.25">
      <c r="A14" s="273" t="s">
        <v>10</v>
      </c>
      <c r="B14" s="40">
        <v>1</v>
      </c>
      <c r="C14" s="46"/>
      <c r="D14" s="47"/>
      <c r="E14" s="52">
        <f>IF(C14=0,0,D14/C14-100%)</f>
        <v>0</v>
      </c>
      <c r="F14" s="53"/>
      <c r="G14" s="54"/>
      <c r="H14" s="52">
        <f>IF(F14=0,0,G14/F14-100%)</f>
        <v>0</v>
      </c>
      <c r="I14" s="53"/>
      <c r="J14" s="54"/>
      <c r="K14" s="52">
        <f>IF(I14=0,0,J14/I14-100%)</f>
        <v>0</v>
      </c>
      <c r="L14" s="53"/>
      <c r="M14" s="54"/>
      <c r="N14" s="52">
        <f>IF(L14=0,0,M14/L14-100%)</f>
        <v>0</v>
      </c>
      <c r="O14" s="5"/>
      <c r="P14" s="5"/>
      <c r="Q14" s="5"/>
      <c r="R14" s="5"/>
      <c r="S14" s="5"/>
      <c r="T14" s="5"/>
    </row>
    <row r="15" spans="1:20" x14ac:dyDescent="0.25">
      <c r="A15" s="273"/>
      <c r="B15" s="32">
        <v>2</v>
      </c>
      <c r="C15" s="48"/>
      <c r="D15" s="49"/>
      <c r="E15" s="52">
        <f t="shared" ref="E15:E22" si="0">IF(C15=0,0,D15/C15-100%)</f>
        <v>0</v>
      </c>
      <c r="F15" s="55"/>
      <c r="G15" s="56"/>
      <c r="H15" s="52">
        <f t="shared" ref="H15:H22" si="1">IF(F15=0,0,G15/F15-100%)</f>
        <v>0</v>
      </c>
      <c r="I15" s="55"/>
      <c r="J15" s="56"/>
      <c r="K15" s="52">
        <f t="shared" ref="K15:K22" si="2">IF(I15=0,0,J15/I15-100%)</f>
        <v>0</v>
      </c>
      <c r="L15" s="55"/>
      <c r="M15" s="56"/>
      <c r="N15" s="52">
        <f t="shared" ref="N15:N22" si="3">IF(L15=0,0,M15/L15-100%)</f>
        <v>0</v>
      </c>
      <c r="O15" s="5"/>
      <c r="P15" s="5"/>
      <c r="Q15" s="5"/>
      <c r="R15" s="5"/>
      <c r="S15" s="5"/>
      <c r="T15" s="5"/>
    </row>
    <row r="16" spans="1:20" ht="18" customHeight="1" x14ac:dyDescent="0.25">
      <c r="A16" s="274"/>
      <c r="B16" s="32">
        <v>3</v>
      </c>
      <c r="C16" s="48"/>
      <c r="D16" s="49"/>
      <c r="E16" s="52">
        <f t="shared" si="0"/>
        <v>0</v>
      </c>
      <c r="F16" s="55"/>
      <c r="G16" s="56"/>
      <c r="H16" s="52">
        <f t="shared" si="1"/>
        <v>0</v>
      </c>
      <c r="I16" s="55"/>
      <c r="J16" s="56"/>
      <c r="K16" s="52">
        <f t="shared" si="2"/>
        <v>0</v>
      </c>
      <c r="L16" s="55">
        <v>11700</v>
      </c>
      <c r="M16" s="56">
        <v>24285</v>
      </c>
      <c r="N16" s="52">
        <f t="shared" si="3"/>
        <v>1.0756410256410258</v>
      </c>
      <c r="O16" s="5"/>
      <c r="P16" s="5"/>
      <c r="Q16" s="5"/>
      <c r="R16" s="5"/>
      <c r="S16" s="5"/>
      <c r="T16" s="5"/>
    </row>
    <row r="17" spans="1:20" x14ac:dyDescent="0.25">
      <c r="A17" s="275" t="s">
        <v>11</v>
      </c>
      <c r="B17" s="32">
        <v>1</v>
      </c>
      <c r="C17" s="48"/>
      <c r="D17" s="49"/>
      <c r="E17" s="52">
        <f t="shared" si="0"/>
        <v>0</v>
      </c>
      <c r="F17" s="55"/>
      <c r="G17" s="56"/>
      <c r="H17" s="52">
        <f t="shared" si="1"/>
        <v>0</v>
      </c>
      <c r="I17" s="55"/>
      <c r="J17" s="56"/>
      <c r="K17" s="52">
        <f t="shared" si="2"/>
        <v>0</v>
      </c>
      <c r="L17" s="55"/>
      <c r="M17" s="56"/>
      <c r="N17" s="52">
        <f t="shared" si="3"/>
        <v>0</v>
      </c>
      <c r="O17" s="5"/>
      <c r="P17" s="5"/>
      <c r="Q17" s="5"/>
      <c r="R17" s="5"/>
      <c r="S17" s="5"/>
      <c r="T17" s="5"/>
    </row>
    <row r="18" spans="1:20" x14ac:dyDescent="0.25">
      <c r="A18" s="273"/>
      <c r="B18" s="32">
        <v>2</v>
      </c>
      <c r="C18" s="48"/>
      <c r="D18" s="49"/>
      <c r="E18" s="52">
        <f t="shared" si="0"/>
        <v>0</v>
      </c>
      <c r="F18" s="55"/>
      <c r="G18" s="56"/>
      <c r="H18" s="52">
        <f t="shared" si="1"/>
        <v>0</v>
      </c>
      <c r="I18" s="55"/>
      <c r="J18" s="56"/>
      <c r="K18" s="52">
        <f t="shared" si="2"/>
        <v>0</v>
      </c>
      <c r="L18" s="55"/>
      <c r="M18" s="56"/>
      <c r="N18" s="52">
        <f t="shared" si="3"/>
        <v>0</v>
      </c>
      <c r="O18" s="5"/>
      <c r="P18" s="5"/>
      <c r="Q18" s="5"/>
      <c r="R18" s="5"/>
      <c r="S18" s="5"/>
      <c r="T18" s="5"/>
    </row>
    <row r="19" spans="1:20" x14ac:dyDescent="0.25">
      <c r="A19" s="274"/>
      <c r="B19" s="32">
        <v>3</v>
      </c>
      <c r="C19" s="48"/>
      <c r="D19" s="49"/>
      <c r="E19" s="52">
        <f t="shared" si="0"/>
        <v>0</v>
      </c>
      <c r="F19" s="55"/>
      <c r="G19" s="56"/>
      <c r="H19" s="52">
        <f t="shared" si="1"/>
        <v>0</v>
      </c>
      <c r="I19" s="55">
        <v>105</v>
      </c>
      <c r="J19" s="56">
        <v>106</v>
      </c>
      <c r="K19" s="52">
        <f t="shared" si="2"/>
        <v>9.52380952380949E-3</v>
      </c>
      <c r="L19" s="55">
        <v>589</v>
      </c>
      <c r="M19" s="56">
        <v>601</v>
      </c>
      <c r="N19" s="52">
        <f t="shared" si="3"/>
        <v>2.0373514431239359E-2</v>
      </c>
      <c r="O19" s="5"/>
      <c r="P19" s="5"/>
      <c r="Q19" s="5"/>
      <c r="R19" s="5"/>
      <c r="S19" s="5"/>
      <c r="T19" s="5"/>
    </row>
    <row r="20" spans="1:20" x14ac:dyDescent="0.25">
      <c r="A20" s="275" t="s">
        <v>12</v>
      </c>
      <c r="B20" s="32">
        <v>1</v>
      </c>
      <c r="C20" s="48"/>
      <c r="D20" s="49"/>
      <c r="E20" s="52">
        <f t="shared" si="0"/>
        <v>0</v>
      </c>
      <c r="F20" s="55"/>
      <c r="G20" s="56"/>
      <c r="H20" s="52">
        <f t="shared" si="1"/>
        <v>0</v>
      </c>
      <c r="I20" s="55"/>
      <c r="J20" s="56"/>
      <c r="K20" s="52">
        <f t="shared" si="2"/>
        <v>0</v>
      </c>
      <c r="L20" s="55"/>
      <c r="M20" s="56"/>
      <c r="N20" s="52">
        <f t="shared" si="3"/>
        <v>0</v>
      </c>
      <c r="O20" s="5"/>
      <c r="P20" s="5"/>
      <c r="Q20" s="5"/>
      <c r="R20" s="5"/>
      <c r="S20" s="5"/>
      <c r="T20" s="5"/>
    </row>
    <row r="21" spans="1:20" x14ac:dyDescent="0.25">
      <c r="A21" s="273"/>
      <c r="B21" s="32">
        <v>2</v>
      </c>
      <c r="C21" s="48"/>
      <c r="D21" s="49"/>
      <c r="E21" s="52">
        <f t="shared" si="0"/>
        <v>0</v>
      </c>
      <c r="F21" s="55"/>
      <c r="G21" s="56"/>
      <c r="H21" s="52">
        <f t="shared" si="1"/>
        <v>0</v>
      </c>
      <c r="I21" s="55"/>
      <c r="J21" s="56"/>
      <c r="K21" s="52">
        <f t="shared" si="2"/>
        <v>0</v>
      </c>
      <c r="L21" s="55"/>
      <c r="M21" s="56"/>
      <c r="N21" s="52">
        <f t="shared" si="3"/>
        <v>0</v>
      </c>
      <c r="O21" s="5"/>
      <c r="P21" s="5"/>
      <c r="Q21" s="5"/>
      <c r="R21" s="5"/>
      <c r="S21" s="5"/>
      <c r="T21" s="5"/>
    </row>
    <row r="22" spans="1:20" ht="15.75" thickBot="1" x14ac:dyDescent="0.3">
      <c r="A22" s="276"/>
      <c r="B22" s="41">
        <v>3</v>
      </c>
      <c r="C22" s="50"/>
      <c r="D22" s="51"/>
      <c r="E22" s="57">
        <f t="shared" si="0"/>
        <v>0</v>
      </c>
      <c r="F22" s="58"/>
      <c r="G22" s="59"/>
      <c r="H22" s="57">
        <f t="shared" si="1"/>
        <v>0</v>
      </c>
      <c r="I22" s="58">
        <f>I19+I16</f>
        <v>105</v>
      </c>
      <c r="J22" s="59">
        <f>J19</f>
        <v>106</v>
      </c>
      <c r="K22" s="57">
        <f t="shared" si="2"/>
        <v>9.52380952380949E-3</v>
      </c>
      <c r="L22" s="58">
        <v>12289</v>
      </c>
      <c r="M22" s="59">
        <f>M16+M19</f>
        <v>24886</v>
      </c>
      <c r="N22" s="57">
        <f t="shared" si="3"/>
        <v>1.0250630645292538</v>
      </c>
      <c r="O22" s="5"/>
      <c r="P22" s="5"/>
      <c r="Q22" s="5"/>
      <c r="R22" s="5"/>
      <c r="S22" s="5"/>
      <c r="T22" s="5"/>
    </row>
    <row r="23" spans="1:20" x14ac:dyDescent="0.2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20" x14ac:dyDescent="0.25">
      <c r="A24" s="136"/>
      <c r="B24" s="21"/>
      <c r="C24" s="21"/>
      <c r="D24" s="21"/>
      <c r="E24" s="21"/>
      <c r="F24" s="21"/>
      <c r="G24" s="21"/>
      <c r="H24" s="21"/>
      <c r="I24" s="21"/>
      <c r="J24" s="21"/>
      <c r="K24" s="21"/>
    </row>
  </sheetData>
  <mergeCells count="14">
    <mergeCell ref="A14:A16"/>
    <mergeCell ref="A17:A19"/>
    <mergeCell ref="A20:A22"/>
    <mergeCell ref="A2:N2"/>
    <mergeCell ref="A3:N3"/>
    <mergeCell ref="A4:N4"/>
    <mergeCell ref="A9:N9"/>
    <mergeCell ref="A11:A13"/>
    <mergeCell ref="B11:B13"/>
    <mergeCell ref="C11:N11"/>
    <mergeCell ref="C12:E12"/>
    <mergeCell ref="F12:H12"/>
    <mergeCell ref="I12:K12"/>
    <mergeCell ref="L12:N12"/>
  </mergeCells>
  <pageMargins left="0.7" right="0.7" top="0.75" bottom="0.75" header="0.3" footer="0.3"/>
  <pageSetup paperSize="9" scale="86" orientation="landscape" r:id="rId1"/>
  <colBreaks count="1" manualBreakCount="1">
    <brk id="1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7"/>
  <sheetViews>
    <sheetView view="pageBreakPreview" zoomScaleNormal="90" zoomScaleSheetLayoutView="100" workbookViewId="0">
      <selection activeCell="F24" sqref="F24"/>
    </sheetView>
  </sheetViews>
  <sheetFormatPr defaultRowHeight="15" x14ac:dyDescent="0.25"/>
  <cols>
    <col min="1" max="1" width="9.140625" style="2"/>
    <col min="2" max="2" width="56" style="2" customWidth="1"/>
    <col min="3" max="14" width="9.140625" style="2"/>
  </cols>
  <sheetData>
    <row r="1" spans="1:26" ht="15.75" x14ac:dyDescent="0.25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s="23" customFormat="1" ht="15.75" x14ac:dyDescent="0.25">
      <c r="A2" s="277" t="s">
        <v>261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:26" s="23" customFormat="1" ht="15.75" x14ac:dyDescent="0.25">
      <c r="A3" s="277" t="s">
        <v>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</row>
    <row r="4" spans="1:26" s="23" customForma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s="23" customForma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s="23" customForma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s="23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</row>
    <row r="8" spans="1:26" s="23" customFormat="1" x14ac:dyDescent="0.25">
      <c r="A8" s="360" t="s">
        <v>164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</row>
    <row r="9" spans="1:26" s="23" customFormat="1" x14ac:dyDescent="0.25">
      <c r="A9" s="27"/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</row>
    <row r="10" spans="1:26" s="23" customFormat="1" x14ac:dyDescent="0.25">
      <c r="A10" s="27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</row>
    <row r="11" spans="1:26" ht="39.75" customHeight="1" x14ac:dyDescent="0.25">
      <c r="A11" s="278" t="s">
        <v>52</v>
      </c>
      <c r="B11" s="278"/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</row>
    <row r="12" spans="1:26" x14ac:dyDescent="0.2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x14ac:dyDescent="0.25">
      <c r="A13" s="8" t="s">
        <v>49</v>
      </c>
      <c r="B13" s="8" t="s">
        <v>50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49.5" customHeight="1" x14ac:dyDescent="0.25">
      <c r="A14" s="9">
        <v>1</v>
      </c>
      <c r="B14" s="212" t="s">
        <v>251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2"/>
      <c r="U14" s="12"/>
      <c r="V14" s="12"/>
      <c r="W14" s="12"/>
      <c r="X14" s="12"/>
      <c r="Y14" s="12"/>
      <c r="Z14" s="12"/>
    </row>
    <row r="15" spans="1:26" ht="34.5" customHeight="1" x14ac:dyDescent="0.25">
      <c r="A15" s="9">
        <v>2</v>
      </c>
      <c r="B15" s="212" t="s">
        <v>249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2"/>
      <c r="U15" s="12"/>
      <c r="V15" s="12"/>
      <c r="W15" s="12"/>
      <c r="X15" s="12"/>
      <c r="Y15" s="12"/>
      <c r="Z15" s="12"/>
    </row>
    <row r="16" spans="1:26" ht="35.25" customHeight="1" x14ac:dyDescent="0.25">
      <c r="A16" s="9">
        <v>3</v>
      </c>
      <c r="B16" s="212" t="s">
        <v>250</v>
      </c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2"/>
      <c r="U16" s="12"/>
      <c r="V16" s="12"/>
      <c r="W16" s="12"/>
      <c r="X16" s="12"/>
      <c r="Y16" s="12"/>
      <c r="Z16" s="12"/>
    </row>
    <row r="17" spans="1:26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</sheetData>
  <mergeCells count="5">
    <mergeCell ref="A1:N1"/>
    <mergeCell ref="A2:N2"/>
    <mergeCell ref="A3:N3"/>
    <mergeCell ref="A8:N8"/>
    <mergeCell ref="A11:N11"/>
  </mergeCells>
  <pageMargins left="0.7" right="0.7" top="0.75" bottom="0.75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6"/>
  <sheetViews>
    <sheetView view="pageBreakPreview" zoomScaleNormal="100" zoomScaleSheetLayoutView="100" workbookViewId="0">
      <selection activeCell="B15" sqref="B15"/>
    </sheetView>
  </sheetViews>
  <sheetFormatPr defaultColWidth="9.140625" defaultRowHeight="15" x14ac:dyDescent="0.25"/>
  <cols>
    <col min="1" max="1" width="9.140625" style="23"/>
    <col min="2" max="2" width="65.5703125" style="23" customWidth="1"/>
    <col min="3" max="16384" width="9.140625" style="23"/>
  </cols>
  <sheetData>
    <row r="1" spans="1:23" ht="15.75" x14ac:dyDescent="0.25">
      <c r="A1" s="359" t="s">
        <v>0</v>
      </c>
      <c r="B1" s="359"/>
    </row>
    <row r="2" spans="1:23" ht="15.75" x14ac:dyDescent="0.25">
      <c r="A2" s="277" t="s">
        <v>259</v>
      </c>
      <c r="B2" s="277"/>
    </row>
    <row r="3" spans="1:23" ht="15.75" x14ac:dyDescent="0.25">
      <c r="A3" s="277" t="s">
        <v>1</v>
      </c>
      <c r="B3" s="277"/>
    </row>
    <row r="4" spans="1:23" ht="15.75" x14ac:dyDescent="0.25">
      <c r="A4" s="34"/>
      <c r="B4" s="34"/>
    </row>
    <row r="5" spans="1:23" ht="15.75" x14ac:dyDescent="0.25">
      <c r="A5" s="34"/>
      <c r="B5" s="34"/>
    </row>
    <row r="6" spans="1:23" ht="15.75" x14ac:dyDescent="0.25">
      <c r="A6" s="62" t="s">
        <v>164</v>
      </c>
      <c r="B6" s="62"/>
    </row>
    <row r="9" spans="1:23" ht="45.75" customHeight="1" x14ac:dyDescent="0.25">
      <c r="A9" s="306" t="s">
        <v>166</v>
      </c>
      <c r="B9" s="30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7" customHeight="1" x14ac:dyDescent="0.2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</row>
    <row r="11" spans="1:23" ht="27" customHeight="1" x14ac:dyDescent="0.25">
      <c r="A11" s="22" t="s">
        <v>137</v>
      </c>
      <c r="B11" s="18"/>
      <c r="C11" s="30"/>
      <c r="D11" s="30"/>
      <c r="E11" s="30"/>
      <c r="F11" s="30"/>
      <c r="G11" s="30"/>
      <c r="H11" s="30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ht="27" customHeight="1" x14ac:dyDescent="0.25">
      <c r="A12" s="17"/>
      <c r="B12" s="28"/>
      <c r="C12" s="29"/>
      <c r="D12" s="29"/>
      <c r="E12" s="29"/>
      <c r="F12" s="29"/>
      <c r="G12" s="29"/>
      <c r="H12" s="29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ht="27" customHeight="1" x14ac:dyDescent="0.25">
      <c r="A13" s="17"/>
      <c r="B13" s="28"/>
      <c r="C13" s="29"/>
      <c r="D13" s="29"/>
      <c r="E13" s="29"/>
      <c r="F13" s="29"/>
      <c r="G13" s="29"/>
      <c r="H13" s="29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ht="44.25" customHeight="1" x14ac:dyDescent="0.25">
      <c r="A14" s="17"/>
      <c r="B14" s="28"/>
      <c r="C14" s="29"/>
      <c r="D14" s="29"/>
      <c r="E14" s="29"/>
      <c r="F14" s="29"/>
      <c r="G14" s="29"/>
      <c r="H14" s="29"/>
    </row>
    <row r="15" spans="1:23" ht="49.5" customHeight="1" x14ac:dyDescent="0.25">
      <c r="A15" s="17"/>
      <c r="B15" s="28"/>
      <c r="C15" s="29"/>
      <c r="D15" s="29"/>
      <c r="E15" s="29"/>
      <c r="F15" s="29"/>
      <c r="G15" s="29"/>
      <c r="H15" s="29"/>
    </row>
    <row r="16" spans="1:23" ht="54.75" customHeight="1" x14ac:dyDescent="0.25">
      <c r="A16" s="17"/>
      <c r="B16" s="28"/>
      <c r="C16" s="29"/>
      <c r="D16" s="29"/>
      <c r="E16" s="29"/>
      <c r="F16" s="29"/>
      <c r="G16" s="29"/>
      <c r="H16" s="29"/>
    </row>
  </sheetData>
  <mergeCells count="4">
    <mergeCell ref="A1:B1"/>
    <mergeCell ref="A2:B2"/>
    <mergeCell ref="A3:B3"/>
    <mergeCell ref="A9:B9"/>
  </mergeCell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31"/>
  <sheetViews>
    <sheetView view="pageBreakPreview" topLeftCell="A10" zoomScale="60" zoomScaleNormal="100" workbookViewId="0">
      <selection activeCell="E20" sqref="E20"/>
    </sheetView>
  </sheetViews>
  <sheetFormatPr defaultRowHeight="15" x14ac:dyDescent="0.25"/>
  <cols>
    <col min="1" max="1" width="7.85546875" style="2" customWidth="1"/>
    <col min="2" max="2" width="33.28515625" style="2" customWidth="1"/>
    <col min="3" max="3" width="9.140625" style="112"/>
    <col min="4" max="4" width="9.140625" style="237"/>
    <col min="5" max="5" width="12" style="238" customWidth="1"/>
    <col min="6" max="7" width="9.140625" style="237"/>
    <col min="8" max="8" width="12.140625" style="238" customWidth="1"/>
    <col min="9" max="10" width="9.140625" style="237"/>
    <col min="11" max="11" width="12.140625" style="238" customWidth="1"/>
    <col min="12" max="13" width="9.140625" style="237"/>
    <col min="14" max="14" width="11.85546875" style="237" customWidth="1"/>
    <col min="15" max="16" width="9.140625" style="237"/>
    <col min="17" max="17" width="11.7109375" style="112" customWidth="1"/>
    <col min="18" max="18" width="10.7109375" style="112" customWidth="1"/>
  </cols>
  <sheetData>
    <row r="1" spans="1:19" s="23" customFormat="1" ht="15.75" customHeight="1" x14ac:dyDescent="0.2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</row>
    <row r="2" spans="1:19" s="23" customFormat="1" ht="15.75" x14ac:dyDescent="0.25">
      <c r="A2" s="277" t="s">
        <v>259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</row>
    <row r="3" spans="1:19" s="23" customFormat="1" ht="15.75" x14ac:dyDescent="0.25">
      <c r="A3" s="277" t="s">
        <v>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</row>
    <row r="4" spans="1:19" s="23" customFormat="1" ht="15.75" x14ac:dyDescent="0.25">
      <c r="A4" s="34"/>
      <c r="B4" s="34"/>
      <c r="C4" s="112"/>
      <c r="D4" s="237"/>
      <c r="E4" s="238"/>
      <c r="F4" s="237"/>
      <c r="G4" s="237"/>
      <c r="H4" s="238"/>
      <c r="I4" s="237"/>
      <c r="J4" s="237"/>
      <c r="K4" s="238"/>
      <c r="L4" s="237"/>
      <c r="M4" s="237"/>
      <c r="N4" s="237"/>
      <c r="O4" s="237"/>
      <c r="P4" s="237"/>
      <c r="Q4" s="112"/>
      <c r="R4" s="112"/>
    </row>
    <row r="5" spans="1:19" s="23" customFormat="1" ht="15.75" x14ac:dyDescent="0.25">
      <c r="A5" s="34"/>
      <c r="B5" s="34"/>
      <c r="C5" s="112"/>
      <c r="D5" s="237"/>
      <c r="E5" s="238"/>
      <c r="F5" s="237"/>
      <c r="G5" s="237"/>
      <c r="H5" s="238"/>
      <c r="I5" s="237"/>
      <c r="J5" s="237"/>
      <c r="K5" s="238"/>
      <c r="L5" s="237"/>
      <c r="M5" s="237"/>
      <c r="N5" s="237"/>
      <c r="O5" s="237"/>
      <c r="P5" s="237"/>
      <c r="Q5" s="112"/>
      <c r="R5" s="112"/>
    </row>
    <row r="6" spans="1:19" s="23" customFormat="1" ht="15.75" x14ac:dyDescent="0.25">
      <c r="A6" s="62" t="s">
        <v>164</v>
      </c>
      <c r="B6" s="62"/>
      <c r="C6" s="112"/>
      <c r="D6" s="237"/>
      <c r="E6" s="238"/>
      <c r="F6" s="237"/>
      <c r="G6" s="237"/>
      <c r="H6" s="238"/>
      <c r="I6" s="237"/>
      <c r="J6" s="237"/>
      <c r="K6" s="238"/>
      <c r="L6" s="237"/>
      <c r="M6" s="237"/>
      <c r="N6" s="237"/>
      <c r="O6" s="237"/>
      <c r="P6" s="237"/>
      <c r="Q6" s="112"/>
      <c r="R6" s="112"/>
    </row>
    <row r="7" spans="1:19" s="23" customFormat="1" x14ac:dyDescent="0.25">
      <c r="A7" s="2"/>
      <c r="B7" s="2"/>
      <c r="C7" s="112"/>
      <c r="D7" s="237"/>
      <c r="E7" s="238"/>
      <c r="F7" s="237"/>
      <c r="G7" s="237"/>
      <c r="H7" s="238"/>
      <c r="I7" s="237"/>
      <c r="J7" s="237"/>
      <c r="K7" s="238"/>
      <c r="L7" s="237"/>
      <c r="M7" s="237"/>
      <c r="N7" s="237"/>
      <c r="O7" s="237"/>
      <c r="P7" s="237"/>
      <c r="Q7" s="112"/>
      <c r="R7" s="112"/>
    </row>
    <row r="8" spans="1:19" s="23" customFormat="1" x14ac:dyDescent="0.25">
      <c r="A8" s="2"/>
      <c r="B8" s="2"/>
      <c r="C8" s="112"/>
      <c r="D8" s="237"/>
      <c r="E8" s="238"/>
      <c r="F8" s="237"/>
      <c r="G8" s="237"/>
      <c r="H8" s="238"/>
      <c r="I8" s="237"/>
      <c r="J8" s="237"/>
      <c r="K8" s="238"/>
      <c r="L8" s="237"/>
      <c r="M8" s="237"/>
      <c r="N8" s="237"/>
      <c r="O8" s="237"/>
      <c r="P8" s="237"/>
      <c r="Q8" s="112"/>
      <c r="R8" s="112"/>
    </row>
    <row r="9" spans="1:19" s="23" customFormat="1" x14ac:dyDescent="0.25">
      <c r="A9" s="107" t="s">
        <v>172</v>
      </c>
      <c r="B9" s="2"/>
      <c r="C9" s="112"/>
      <c r="D9" s="237"/>
      <c r="E9" s="238"/>
      <c r="F9" s="237"/>
      <c r="G9" s="237"/>
      <c r="H9" s="238"/>
      <c r="I9" s="237"/>
      <c r="J9" s="237"/>
      <c r="K9" s="238"/>
      <c r="L9" s="237"/>
      <c r="M9" s="237"/>
      <c r="N9" s="237"/>
      <c r="O9" s="237"/>
      <c r="P9" s="237"/>
      <c r="Q9" s="112"/>
      <c r="R9" s="112"/>
    </row>
    <row r="10" spans="1:19" s="23" customFormat="1" x14ac:dyDescent="0.25">
      <c r="A10" s="2"/>
      <c r="B10" s="2"/>
      <c r="C10" s="112"/>
      <c r="D10" s="237"/>
      <c r="E10" s="238"/>
      <c r="F10" s="237"/>
      <c r="G10" s="237"/>
      <c r="H10" s="238"/>
      <c r="I10" s="237"/>
      <c r="J10" s="237"/>
      <c r="K10" s="238"/>
      <c r="L10" s="237"/>
      <c r="M10" s="237"/>
      <c r="N10" s="237"/>
      <c r="O10" s="237"/>
      <c r="P10" s="237"/>
      <c r="Q10" s="112"/>
      <c r="R10" s="112"/>
    </row>
    <row r="11" spans="1:19" s="23" customFormat="1" ht="15.75" thickBot="1" x14ac:dyDescent="0.3">
      <c r="A11" s="2"/>
      <c r="B11" s="2"/>
      <c r="C11" s="112"/>
      <c r="D11" s="237"/>
      <c r="E11" s="238"/>
      <c r="F11" s="237"/>
      <c r="G11" s="237"/>
      <c r="H11" s="238"/>
      <c r="I11" s="237"/>
      <c r="J11" s="237"/>
      <c r="K11" s="238"/>
      <c r="L11" s="237"/>
      <c r="M11" s="237"/>
      <c r="N11" s="237"/>
      <c r="O11" s="237"/>
      <c r="P11" s="237"/>
      <c r="Q11" s="112"/>
      <c r="R11" s="112"/>
    </row>
    <row r="12" spans="1:19" ht="15.75" thickBot="1" x14ac:dyDescent="0.3">
      <c r="A12" s="329" t="s">
        <v>22</v>
      </c>
      <c r="B12" s="356" t="s">
        <v>23</v>
      </c>
      <c r="C12" s="371" t="s">
        <v>167</v>
      </c>
      <c r="D12" s="372"/>
      <c r="E12" s="372"/>
      <c r="F12" s="372"/>
      <c r="G12" s="372"/>
      <c r="H12" s="372"/>
      <c r="I12" s="372"/>
      <c r="J12" s="372"/>
      <c r="K12" s="372"/>
      <c r="L12" s="372"/>
      <c r="M12" s="372"/>
      <c r="N12" s="372"/>
      <c r="O12" s="372"/>
      <c r="P12" s="372"/>
      <c r="Q12" s="373"/>
      <c r="R12" s="365" t="s">
        <v>68</v>
      </c>
    </row>
    <row r="13" spans="1:19" ht="30" customHeight="1" x14ac:dyDescent="0.25">
      <c r="A13" s="317"/>
      <c r="B13" s="357"/>
      <c r="C13" s="329" t="s">
        <v>168</v>
      </c>
      <c r="D13" s="327"/>
      <c r="E13" s="328"/>
      <c r="F13" s="374" t="s">
        <v>169</v>
      </c>
      <c r="G13" s="375"/>
      <c r="H13" s="376"/>
      <c r="I13" s="374" t="s">
        <v>170</v>
      </c>
      <c r="J13" s="375"/>
      <c r="K13" s="376"/>
      <c r="L13" s="374" t="s">
        <v>171</v>
      </c>
      <c r="M13" s="375"/>
      <c r="N13" s="376"/>
      <c r="O13" s="329" t="s">
        <v>67</v>
      </c>
      <c r="P13" s="327"/>
      <c r="Q13" s="328"/>
      <c r="R13" s="366"/>
    </row>
    <row r="14" spans="1:19" x14ac:dyDescent="0.25">
      <c r="A14" s="317"/>
      <c r="B14" s="357"/>
      <c r="C14" s="317" t="s">
        <v>244</v>
      </c>
      <c r="D14" s="362" t="s">
        <v>262</v>
      </c>
      <c r="E14" s="368" t="s">
        <v>66</v>
      </c>
      <c r="F14" s="317" t="s">
        <v>244</v>
      </c>
      <c r="G14" s="362" t="s">
        <v>262</v>
      </c>
      <c r="H14" s="368" t="s">
        <v>66</v>
      </c>
      <c r="I14" s="317" t="s">
        <v>244</v>
      </c>
      <c r="J14" s="362" t="s">
        <v>262</v>
      </c>
      <c r="K14" s="368" t="s">
        <v>66</v>
      </c>
      <c r="L14" s="317" t="s">
        <v>244</v>
      </c>
      <c r="M14" s="362" t="s">
        <v>262</v>
      </c>
      <c r="N14" s="368" t="s">
        <v>66</v>
      </c>
      <c r="O14" s="317" t="s">
        <v>244</v>
      </c>
      <c r="P14" s="362" t="s">
        <v>262</v>
      </c>
      <c r="Q14" s="342" t="s">
        <v>66</v>
      </c>
      <c r="R14" s="366"/>
    </row>
    <row r="15" spans="1:19" x14ac:dyDescent="0.25">
      <c r="A15" s="317"/>
      <c r="B15" s="357"/>
      <c r="C15" s="317"/>
      <c r="D15" s="363"/>
      <c r="E15" s="368"/>
      <c r="F15" s="317"/>
      <c r="G15" s="363"/>
      <c r="H15" s="368"/>
      <c r="I15" s="317"/>
      <c r="J15" s="363"/>
      <c r="K15" s="368"/>
      <c r="L15" s="317"/>
      <c r="M15" s="363"/>
      <c r="N15" s="368"/>
      <c r="O15" s="317"/>
      <c r="P15" s="363"/>
      <c r="Q15" s="342"/>
      <c r="R15" s="366"/>
    </row>
    <row r="16" spans="1:19" ht="15.75" thickBot="1" x14ac:dyDescent="0.3">
      <c r="A16" s="330"/>
      <c r="B16" s="358"/>
      <c r="C16" s="330"/>
      <c r="D16" s="364"/>
      <c r="E16" s="369"/>
      <c r="F16" s="330"/>
      <c r="G16" s="364"/>
      <c r="H16" s="369"/>
      <c r="I16" s="330"/>
      <c r="J16" s="364"/>
      <c r="K16" s="369"/>
      <c r="L16" s="330"/>
      <c r="M16" s="364"/>
      <c r="N16" s="369"/>
      <c r="O16" s="330"/>
      <c r="P16" s="364"/>
      <c r="Q16" s="370"/>
      <c r="R16" s="367"/>
    </row>
    <row r="17" spans="1:18" ht="15.75" thickBot="1" x14ac:dyDescent="0.3">
      <c r="A17" s="90">
        <v>1</v>
      </c>
      <c r="B17" s="98">
        <v>2</v>
      </c>
      <c r="C17" s="183">
        <v>3</v>
      </c>
      <c r="D17" s="239">
        <v>4</v>
      </c>
      <c r="E17" s="240">
        <v>5</v>
      </c>
      <c r="F17" s="241">
        <v>6</v>
      </c>
      <c r="G17" s="239">
        <v>7</v>
      </c>
      <c r="H17" s="240">
        <v>8</v>
      </c>
      <c r="I17" s="241">
        <v>9</v>
      </c>
      <c r="J17" s="239">
        <v>10</v>
      </c>
      <c r="K17" s="240">
        <v>11</v>
      </c>
      <c r="L17" s="241">
        <v>12</v>
      </c>
      <c r="M17" s="239">
        <v>13</v>
      </c>
      <c r="N17" s="240">
        <v>14</v>
      </c>
      <c r="O17" s="241">
        <v>15</v>
      </c>
      <c r="P17" s="239">
        <v>16</v>
      </c>
      <c r="Q17" s="184">
        <v>17</v>
      </c>
      <c r="R17" s="103">
        <v>18</v>
      </c>
    </row>
    <row r="18" spans="1:18" ht="45" x14ac:dyDescent="0.25">
      <c r="A18" s="43">
        <v>1</v>
      </c>
      <c r="B18" s="99" t="s">
        <v>65</v>
      </c>
      <c r="C18" s="188">
        <v>189</v>
      </c>
      <c r="D18" s="264">
        <v>81</v>
      </c>
      <c r="E18" s="242">
        <f>(D18-C18)/C18*100</f>
        <v>-57.142857142857139</v>
      </c>
      <c r="F18" s="243">
        <v>51</v>
      </c>
      <c r="G18" s="264">
        <v>11</v>
      </c>
      <c r="H18" s="242">
        <v>0</v>
      </c>
      <c r="I18" s="243">
        <v>14</v>
      </c>
      <c r="J18" s="264">
        <v>8</v>
      </c>
      <c r="K18" s="242">
        <f>(J18-I18)/I18*100</f>
        <v>-42.857142857142854</v>
      </c>
      <c r="L18" s="243">
        <v>5</v>
      </c>
      <c r="M18" s="264">
        <v>6</v>
      </c>
      <c r="N18" s="242">
        <v>0</v>
      </c>
      <c r="O18" s="244">
        <v>0</v>
      </c>
      <c r="P18" s="245">
        <v>0</v>
      </c>
      <c r="Q18" s="189">
        <v>0</v>
      </c>
      <c r="R18" s="193">
        <f>D18+G18+J18+M18+P18</f>
        <v>106</v>
      </c>
    </row>
    <row r="19" spans="1:18" ht="90" x14ac:dyDescent="0.25">
      <c r="A19" s="44">
        <v>2</v>
      </c>
      <c r="B19" s="100" t="s">
        <v>64</v>
      </c>
      <c r="C19" s="188">
        <v>168</v>
      </c>
      <c r="D19" s="264">
        <v>78</v>
      </c>
      <c r="E19" s="242">
        <f>(D19-C19)/C19*100</f>
        <v>-53.571428571428569</v>
      </c>
      <c r="F19" s="243">
        <v>32</v>
      </c>
      <c r="G19" s="264">
        <v>7</v>
      </c>
      <c r="H19" s="242">
        <v>0</v>
      </c>
      <c r="I19" s="243">
        <v>10</v>
      </c>
      <c r="J19" s="264">
        <v>0</v>
      </c>
      <c r="K19" s="242">
        <f>(J19-I19)/I19*100</f>
        <v>-100</v>
      </c>
      <c r="L19" s="243">
        <v>3</v>
      </c>
      <c r="M19" s="264">
        <v>3</v>
      </c>
      <c r="N19" s="242">
        <v>0</v>
      </c>
      <c r="O19" s="244">
        <v>0</v>
      </c>
      <c r="P19" s="245">
        <v>0</v>
      </c>
      <c r="Q19" s="189">
        <v>0</v>
      </c>
      <c r="R19" s="193">
        <f t="shared" ref="R19:R25" si="0">D19+G19+J19+M19+P19</f>
        <v>88</v>
      </c>
    </row>
    <row r="20" spans="1:18" ht="150" x14ac:dyDescent="0.25">
      <c r="A20" s="44">
        <v>3</v>
      </c>
      <c r="B20" s="100" t="s">
        <v>63</v>
      </c>
      <c r="C20" s="188">
        <v>0</v>
      </c>
      <c r="D20" s="264">
        <v>0</v>
      </c>
      <c r="E20" s="242">
        <f t="shared" ref="E20:K20" si="1">E21+E22</f>
        <v>0</v>
      </c>
      <c r="F20" s="243">
        <v>0</v>
      </c>
      <c r="G20" s="264">
        <v>0</v>
      </c>
      <c r="H20" s="242">
        <f t="shared" si="1"/>
        <v>0</v>
      </c>
      <c r="I20" s="243">
        <v>0</v>
      </c>
      <c r="J20" s="264">
        <v>0</v>
      </c>
      <c r="K20" s="242">
        <f t="shared" si="1"/>
        <v>0</v>
      </c>
      <c r="L20" s="243">
        <v>0</v>
      </c>
      <c r="M20" s="264">
        <v>0</v>
      </c>
      <c r="N20" s="242">
        <f>N21+N22</f>
        <v>0</v>
      </c>
      <c r="O20" s="244">
        <v>0</v>
      </c>
      <c r="P20" s="245">
        <f>P21+P22</f>
        <v>0</v>
      </c>
      <c r="Q20" s="189">
        <f>Q21+Q22</f>
        <v>0</v>
      </c>
      <c r="R20" s="193">
        <f t="shared" si="0"/>
        <v>0</v>
      </c>
    </row>
    <row r="21" spans="1:18" x14ac:dyDescent="0.25">
      <c r="A21" s="93" t="s">
        <v>33</v>
      </c>
      <c r="B21" s="100" t="s">
        <v>56</v>
      </c>
      <c r="C21" s="188">
        <v>0</v>
      </c>
      <c r="D21" s="264">
        <v>0</v>
      </c>
      <c r="E21" s="242">
        <v>0</v>
      </c>
      <c r="F21" s="243">
        <v>0</v>
      </c>
      <c r="G21" s="264">
        <v>0</v>
      </c>
      <c r="H21" s="242">
        <v>0</v>
      </c>
      <c r="I21" s="243">
        <v>0</v>
      </c>
      <c r="J21" s="264">
        <v>0</v>
      </c>
      <c r="K21" s="242">
        <v>0</v>
      </c>
      <c r="L21" s="243">
        <v>0</v>
      </c>
      <c r="M21" s="264">
        <v>0</v>
      </c>
      <c r="N21" s="242">
        <v>0</v>
      </c>
      <c r="O21" s="244">
        <v>0</v>
      </c>
      <c r="P21" s="245">
        <v>0</v>
      </c>
      <c r="Q21" s="189">
        <v>0</v>
      </c>
      <c r="R21" s="193">
        <f t="shared" si="0"/>
        <v>0</v>
      </c>
    </row>
    <row r="22" spans="1:18" x14ac:dyDescent="0.25">
      <c r="A22" s="93" t="s">
        <v>34</v>
      </c>
      <c r="B22" s="100" t="s">
        <v>62</v>
      </c>
      <c r="C22" s="188">
        <v>0</v>
      </c>
      <c r="D22" s="264">
        <v>0</v>
      </c>
      <c r="E22" s="242">
        <v>0</v>
      </c>
      <c r="F22" s="243">
        <v>0</v>
      </c>
      <c r="G22" s="264">
        <v>0</v>
      </c>
      <c r="H22" s="242">
        <v>0</v>
      </c>
      <c r="I22" s="243">
        <v>0</v>
      </c>
      <c r="J22" s="264">
        <v>0</v>
      </c>
      <c r="K22" s="242">
        <v>0</v>
      </c>
      <c r="L22" s="243">
        <v>0</v>
      </c>
      <c r="M22" s="264">
        <v>0</v>
      </c>
      <c r="N22" s="242">
        <v>0</v>
      </c>
      <c r="O22" s="244">
        <v>0</v>
      </c>
      <c r="P22" s="245">
        <v>0</v>
      </c>
      <c r="Q22" s="189">
        <v>0</v>
      </c>
      <c r="R22" s="193">
        <f t="shared" si="0"/>
        <v>0</v>
      </c>
    </row>
    <row r="23" spans="1:18" ht="75" x14ac:dyDescent="0.25">
      <c r="A23" s="44">
        <v>4</v>
      </c>
      <c r="B23" s="100" t="s">
        <v>61</v>
      </c>
      <c r="C23" s="188">
        <v>13</v>
      </c>
      <c r="D23" s="264">
        <v>12</v>
      </c>
      <c r="E23" s="242">
        <f t="shared" ref="E23:E29" si="2">(D23-C23)/C23*100</f>
        <v>-7.6923076923076925</v>
      </c>
      <c r="F23" s="243">
        <v>14</v>
      </c>
      <c r="G23" s="264">
        <v>12</v>
      </c>
      <c r="H23" s="242">
        <f t="shared" ref="H23:H25" si="3">(G23-F23)/F23*100</f>
        <v>-14.285714285714285</v>
      </c>
      <c r="I23" s="243">
        <v>24</v>
      </c>
      <c r="J23" s="264">
        <v>0</v>
      </c>
      <c r="K23" s="242">
        <f t="shared" ref="K23:K24" si="4">(J23-I23)/I23*100</f>
        <v>-100</v>
      </c>
      <c r="L23" s="243">
        <v>24</v>
      </c>
      <c r="M23" s="264">
        <v>20</v>
      </c>
      <c r="N23" s="242">
        <v>0</v>
      </c>
      <c r="O23" s="244">
        <v>0</v>
      </c>
      <c r="P23" s="245">
        <v>0</v>
      </c>
      <c r="Q23" s="189">
        <v>0</v>
      </c>
      <c r="R23" s="194">
        <f>D23+G23+J23+M23/4</f>
        <v>29</v>
      </c>
    </row>
    <row r="24" spans="1:18" ht="60" x14ac:dyDescent="0.25">
      <c r="A24" s="44">
        <v>5</v>
      </c>
      <c r="B24" s="100" t="s">
        <v>60</v>
      </c>
      <c r="C24" s="188">
        <v>172</v>
      </c>
      <c r="D24" s="264">
        <v>71</v>
      </c>
      <c r="E24" s="242">
        <f t="shared" si="2"/>
        <v>-58.720930232558146</v>
      </c>
      <c r="F24" s="243">
        <v>29</v>
      </c>
      <c r="G24" s="264">
        <v>8</v>
      </c>
      <c r="H24" s="242">
        <f t="shared" si="3"/>
        <v>-72.41379310344827</v>
      </c>
      <c r="I24" s="243">
        <v>10</v>
      </c>
      <c r="J24" s="264">
        <v>4</v>
      </c>
      <c r="K24" s="242">
        <f t="shared" si="4"/>
        <v>-60</v>
      </c>
      <c r="L24" s="243">
        <v>2</v>
      </c>
      <c r="M24" s="264">
        <v>1</v>
      </c>
      <c r="N24" s="242">
        <v>0</v>
      </c>
      <c r="O24" s="244">
        <v>0</v>
      </c>
      <c r="P24" s="245">
        <v>0</v>
      </c>
      <c r="Q24" s="189">
        <v>0</v>
      </c>
      <c r="R24" s="193">
        <f>D24+G24+J24+M24+P24</f>
        <v>84</v>
      </c>
    </row>
    <row r="25" spans="1:18" ht="60" x14ac:dyDescent="0.25">
      <c r="A25" s="44">
        <v>6</v>
      </c>
      <c r="B25" s="100" t="s">
        <v>59</v>
      </c>
      <c r="C25" s="188">
        <v>85</v>
      </c>
      <c r="D25" s="264">
        <v>56</v>
      </c>
      <c r="E25" s="242">
        <f t="shared" si="2"/>
        <v>-34.117647058823529</v>
      </c>
      <c r="F25" s="243">
        <v>15</v>
      </c>
      <c r="G25" s="264">
        <v>5</v>
      </c>
      <c r="H25" s="242">
        <f t="shared" si="3"/>
        <v>-66.666666666666657</v>
      </c>
      <c r="I25" s="243">
        <v>0</v>
      </c>
      <c r="J25" s="264">
        <v>0</v>
      </c>
      <c r="K25" s="242">
        <v>0</v>
      </c>
      <c r="L25" s="243">
        <v>1</v>
      </c>
      <c r="M25" s="264">
        <v>0</v>
      </c>
      <c r="N25" s="242">
        <v>0</v>
      </c>
      <c r="O25" s="244">
        <v>0</v>
      </c>
      <c r="P25" s="245">
        <v>0</v>
      </c>
      <c r="Q25" s="189">
        <v>0</v>
      </c>
      <c r="R25" s="193">
        <f t="shared" si="0"/>
        <v>61</v>
      </c>
    </row>
    <row r="26" spans="1:18" ht="135" x14ac:dyDescent="0.25">
      <c r="A26" s="93">
        <v>7</v>
      </c>
      <c r="B26" s="100" t="s">
        <v>58</v>
      </c>
      <c r="C26" s="188">
        <v>0</v>
      </c>
      <c r="D26" s="264">
        <v>0</v>
      </c>
      <c r="E26" s="242">
        <f t="shared" ref="E26:R26" si="5">E27+E28</f>
        <v>0</v>
      </c>
      <c r="F26" s="243">
        <v>0</v>
      </c>
      <c r="G26" s="264">
        <v>0</v>
      </c>
      <c r="H26" s="242">
        <f t="shared" si="5"/>
        <v>0</v>
      </c>
      <c r="I26" s="243">
        <v>0</v>
      </c>
      <c r="J26" s="264">
        <v>0</v>
      </c>
      <c r="K26" s="242">
        <f t="shared" si="5"/>
        <v>0</v>
      </c>
      <c r="L26" s="243">
        <v>0</v>
      </c>
      <c r="M26" s="264">
        <v>0</v>
      </c>
      <c r="N26" s="242">
        <f t="shared" si="5"/>
        <v>0</v>
      </c>
      <c r="O26" s="244">
        <v>0</v>
      </c>
      <c r="P26" s="245">
        <f t="shared" si="5"/>
        <v>0</v>
      </c>
      <c r="Q26" s="189">
        <f t="shared" si="5"/>
        <v>0</v>
      </c>
      <c r="R26" s="192">
        <f t="shared" si="5"/>
        <v>0</v>
      </c>
    </row>
    <row r="27" spans="1:18" x14ac:dyDescent="0.25">
      <c r="A27" s="93" t="s">
        <v>57</v>
      </c>
      <c r="B27" s="100" t="s">
        <v>56</v>
      </c>
      <c r="C27" s="188">
        <v>0</v>
      </c>
      <c r="D27" s="264">
        <v>0</v>
      </c>
      <c r="E27" s="242">
        <v>0</v>
      </c>
      <c r="F27" s="243">
        <v>0</v>
      </c>
      <c r="G27" s="264">
        <v>0</v>
      </c>
      <c r="H27" s="242">
        <v>0</v>
      </c>
      <c r="I27" s="243">
        <v>0</v>
      </c>
      <c r="J27" s="264">
        <v>0</v>
      </c>
      <c r="K27" s="242">
        <v>0</v>
      </c>
      <c r="L27" s="243">
        <v>0</v>
      </c>
      <c r="M27" s="264">
        <v>0</v>
      </c>
      <c r="N27" s="242">
        <v>0</v>
      </c>
      <c r="O27" s="244">
        <v>0</v>
      </c>
      <c r="P27" s="245">
        <v>0</v>
      </c>
      <c r="Q27" s="189">
        <v>0</v>
      </c>
      <c r="R27" s="192">
        <v>0</v>
      </c>
    </row>
    <row r="28" spans="1:18" x14ac:dyDescent="0.25">
      <c r="A28" s="93" t="s">
        <v>55</v>
      </c>
      <c r="B28" s="100" t="s">
        <v>54</v>
      </c>
      <c r="C28" s="188">
        <v>0</v>
      </c>
      <c r="D28" s="264">
        <v>0</v>
      </c>
      <c r="E28" s="242">
        <v>0</v>
      </c>
      <c r="F28" s="243">
        <v>0</v>
      </c>
      <c r="G28" s="264">
        <v>0</v>
      </c>
      <c r="H28" s="242">
        <v>0</v>
      </c>
      <c r="I28" s="243">
        <v>0</v>
      </c>
      <c r="J28" s="264">
        <v>0</v>
      </c>
      <c r="K28" s="242">
        <v>0</v>
      </c>
      <c r="L28" s="243">
        <v>0</v>
      </c>
      <c r="M28" s="264">
        <v>0</v>
      </c>
      <c r="N28" s="242">
        <v>0</v>
      </c>
      <c r="O28" s="244">
        <v>0</v>
      </c>
      <c r="P28" s="245">
        <v>0</v>
      </c>
      <c r="Q28" s="189">
        <v>0</v>
      </c>
      <c r="R28" s="192">
        <v>0</v>
      </c>
    </row>
    <row r="29" spans="1:18" ht="75.75" thickBot="1" x14ac:dyDescent="0.3">
      <c r="A29" s="45"/>
      <c r="B29" s="101" t="s">
        <v>53</v>
      </c>
      <c r="C29" s="190">
        <v>171</v>
      </c>
      <c r="D29" s="264">
        <v>178</v>
      </c>
      <c r="E29" s="246">
        <f t="shared" si="2"/>
        <v>4.0935672514619883</v>
      </c>
      <c r="F29" s="247">
        <v>174</v>
      </c>
      <c r="G29" s="264">
        <v>175</v>
      </c>
      <c r="H29" s="246">
        <f t="shared" ref="H29" si="6">(G29-F29)/F29*100</f>
        <v>0.57471264367816088</v>
      </c>
      <c r="I29" s="247">
        <v>0</v>
      </c>
      <c r="J29" s="264">
        <v>0</v>
      </c>
      <c r="K29" s="246">
        <v>0</v>
      </c>
      <c r="L29" s="247">
        <v>224</v>
      </c>
      <c r="M29" s="264">
        <v>0</v>
      </c>
      <c r="N29" s="246">
        <v>0</v>
      </c>
      <c r="O29" s="248">
        <v>0</v>
      </c>
      <c r="P29" s="249">
        <v>0</v>
      </c>
      <c r="Q29" s="191">
        <v>0</v>
      </c>
      <c r="R29" s="194">
        <f>D29+G29+J29+M29/4</f>
        <v>353</v>
      </c>
    </row>
    <row r="30" spans="1:18" x14ac:dyDescent="0.25">
      <c r="C30" s="2"/>
      <c r="D30" s="250"/>
      <c r="E30" s="250"/>
      <c r="F30" s="250"/>
      <c r="G30" s="250"/>
      <c r="H30" s="250"/>
      <c r="I30" s="250"/>
      <c r="J30" s="250"/>
      <c r="K30" s="250"/>
      <c r="L30" s="250"/>
      <c r="M30" s="250"/>
      <c r="N30" s="250"/>
      <c r="O30" s="250"/>
      <c r="P30" s="250"/>
      <c r="Q30" s="2"/>
      <c r="R30" s="2"/>
    </row>
    <row r="31" spans="1:18" x14ac:dyDescent="0.25">
      <c r="C31" s="2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"/>
      <c r="R31" s="2"/>
    </row>
  </sheetData>
  <mergeCells count="27">
    <mergeCell ref="L14:L16"/>
    <mergeCell ref="N14:N16"/>
    <mergeCell ref="O14:O16"/>
    <mergeCell ref="Q14:Q16"/>
    <mergeCell ref="A12:A16"/>
    <mergeCell ref="B12:B16"/>
    <mergeCell ref="C12:Q12"/>
    <mergeCell ref="C13:E13"/>
    <mergeCell ref="F13:H13"/>
    <mergeCell ref="I13:K13"/>
    <mergeCell ref="L13:N13"/>
    <mergeCell ref="A1:R1"/>
    <mergeCell ref="A2:S2"/>
    <mergeCell ref="A3:R3"/>
    <mergeCell ref="D14:D16"/>
    <mergeCell ref="G14:G16"/>
    <mergeCell ref="J14:J16"/>
    <mergeCell ref="M14:M16"/>
    <mergeCell ref="P14:P16"/>
    <mergeCell ref="R12:R16"/>
    <mergeCell ref="O13:Q13"/>
    <mergeCell ref="C14:C16"/>
    <mergeCell ref="E14:E16"/>
    <mergeCell ref="F14:F16"/>
    <mergeCell ref="H14:H16"/>
    <mergeCell ref="I14:I16"/>
    <mergeCell ref="K14:K16"/>
  </mergeCells>
  <pageMargins left="0.7" right="0.7" top="0.75" bottom="0.75" header="0.3" footer="0.3"/>
  <pageSetup paperSize="9" scale="48" orientation="landscape" r:id="rId1"/>
  <colBreaks count="1" manualBreakCount="1">
    <brk id="1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S33"/>
  <sheetViews>
    <sheetView view="pageBreakPreview" topLeftCell="A10" zoomScaleNormal="100" zoomScaleSheetLayoutView="100" workbookViewId="0">
      <selection activeCell="N12" sqref="N12"/>
    </sheetView>
  </sheetViews>
  <sheetFormatPr defaultRowHeight="15" x14ac:dyDescent="0.25"/>
  <cols>
    <col min="1" max="1" width="18" style="2" customWidth="1"/>
    <col min="2" max="2" width="15.85546875" style="2" customWidth="1"/>
    <col min="3" max="3" width="9.140625" style="2"/>
    <col min="4" max="11" width="16.140625" style="2" customWidth="1"/>
    <col min="12" max="12" width="5.7109375" customWidth="1"/>
    <col min="17" max="17" width="24.85546875" customWidth="1"/>
  </cols>
  <sheetData>
    <row r="1" spans="1:19" s="23" customFormat="1" ht="15.75" customHeight="1" x14ac:dyDescent="0.2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111"/>
      <c r="M1" s="111"/>
      <c r="N1" s="111"/>
      <c r="O1" s="111"/>
      <c r="P1" s="111"/>
      <c r="Q1" s="111"/>
      <c r="R1" s="111"/>
    </row>
    <row r="2" spans="1:19" s="23" customFormat="1" ht="15.75" x14ac:dyDescent="0.25">
      <c r="A2" s="277" t="s">
        <v>259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69"/>
      <c r="M2" s="69"/>
      <c r="N2" s="69"/>
      <c r="O2" s="69"/>
      <c r="P2" s="69"/>
      <c r="Q2" s="69"/>
      <c r="R2" s="69"/>
      <c r="S2" s="69"/>
    </row>
    <row r="3" spans="1:19" s="23" customFormat="1" ht="15.75" x14ac:dyDescent="0.25">
      <c r="A3" s="277" t="s">
        <v>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69"/>
      <c r="M3" s="69"/>
      <c r="N3" s="69"/>
      <c r="O3" s="69"/>
      <c r="P3" s="69"/>
      <c r="Q3" s="69"/>
      <c r="R3" s="69"/>
    </row>
    <row r="4" spans="1:19" s="23" customFormat="1" ht="15.75" x14ac:dyDescent="0.25">
      <c r="A4" s="34"/>
      <c r="B4" s="34"/>
      <c r="C4" s="112"/>
      <c r="D4" s="112"/>
      <c r="E4" s="113"/>
      <c r="F4" s="112"/>
      <c r="G4" s="112"/>
      <c r="H4" s="113"/>
      <c r="I4" s="112"/>
      <c r="J4" s="112"/>
      <c r="K4" s="113"/>
      <c r="L4" s="112"/>
      <c r="M4" s="112"/>
      <c r="N4" s="112"/>
      <c r="O4" s="112"/>
      <c r="P4" s="112"/>
      <c r="Q4" s="112"/>
      <c r="R4" s="112"/>
    </row>
    <row r="5" spans="1:19" s="23" customFormat="1" ht="15.75" x14ac:dyDescent="0.25">
      <c r="A5" s="34"/>
      <c r="B5" s="34"/>
      <c r="C5" s="112"/>
      <c r="D5" s="112"/>
      <c r="E5" s="113"/>
      <c r="F5" s="112"/>
      <c r="G5" s="112"/>
      <c r="H5" s="113"/>
      <c r="I5" s="112"/>
      <c r="J5" s="112"/>
      <c r="K5" s="113"/>
      <c r="L5" s="112"/>
      <c r="M5" s="112"/>
      <c r="N5" s="112"/>
      <c r="O5" s="112"/>
      <c r="P5" s="112"/>
      <c r="Q5" s="112"/>
      <c r="R5" s="112"/>
    </row>
    <row r="6" spans="1:19" s="23" customFormat="1" ht="15.75" x14ac:dyDescent="0.25">
      <c r="A6" s="62" t="s">
        <v>164</v>
      </c>
      <c r="B6" s="62"/>
      <c r="C6" s="112"/>
      <c r="D6" s="112"/>
      <c r="E6" s="113"/>
      <c r="F6" s="112"/>
      <c r="G6" s="112"/>
      <c r="H6" s="113"/>
      <c r="I6" s="112"/>
      <c r="J6" s="112"/>
      <c r="K6" s="113"/>
      <c r="L6" s="112"/>
      <c r="M6" s="112"/>
      <c r="N6" s="112"/>
      <c r="O6" s="112"/>
      <c r="P6" s="112"/>
      <c r="Q6" s="112"/>
      <c r="R6" s="112"/>
    </row>
    <row r="7" spans="1:19" s="23" customFormat="1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9" s="23" customFormat="1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9" ht="57" customHeight="1" thickBot="1" x14ac:dyDescent="0.3">
      <c r="A9" s="326" t="s">
        <v>136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</row>
    <row r="10" spans="1:19" s="60" customFormat="1" ht="30" customHeight="1" x14ac:dyDescent="0.2">
      <c r="A10" s="380" t="s">
        <v>173</v>
      </c>
      <c r="B10" s="381"/>
      <c r="C10" s="382"/>
      <c r="D10" s="380">
        <v>15</v>
      </c>
      <c r="E10" s="383"/>
      <c r="F10" s="380">
        <v>150</v>
      </c>
      <c r="G10" s="383"/>
      <c r="H10" s="380">
        <v>250</v>
      </c>
      <c r="I10" s="383"/>
      <c r="J10" s="384">
        <v>670</v>
      </c>
      <c r="K10" s="383"/>
    </row>
    <row r="11" spans="1:19" s="60" customFormat="1" ht="15" customHeight="1" x14ac:dyDescent="0.2">
      <c r="A11" s="377" t="s">
        <v>69</v>
      </c>
      <c r="B11" s="378"/>
      <c r="C11" s="379"/>
      <c r="D11" s="114" t="s">
        <v>70</v>
      </c>
      <c r="E11" s="115" t="s">
        <v>71</v>
      </c>
      <c r="F11" s="114" t="s">
        <v>70</v>
      </c>
      <c r="G11" s="115" t="s">
        <v>71</v>
      </c>
      <c r="H11" s="114" t="s">
        <v>70</v>
      </c>
      <c r="I11" s="115" t="s">
        <v>71</v>
      </c>
      <c r="J11" s="116" t="s">
        <v>70</v>
      </c>
      <c r="K11" s="115" t="s">
        <v>71</v>
      </c>
    </row>
    <row r="12" spans="1:19" s="60" customFormat="1" ht="47.25" customHeight="1" thickBot="1" x14ac:dyDescent="0.25">
      <c r="A12" s="64" t="s">
        <v>72</v>
      </c>
      <c r="B12" s="65" t="s">
        <v>73</v>
      </c>
      <c r="C12" s="117" t="s">
        <v>74</v>
      </c>
      <c r="D12" s="118"/>
      <c r="E12" s="119"/>
      <c r="F12" s="118"/>
      <c r="G12" s="119"/>
      <c r="H12" s="118"/>
      <c r="I12" s="119"/>
      <c r="J12" s="120"/>
      <c r="K12" s="119"/>
    </row>
    <row r="13" spans="1:19" s="23" customFormat="1" ht="15" customHeight="1" x14ac:dyDescent="0.25">
      <c r="A13" s="274" t="s">
        <v>174</v>
      </c>
      <c r="B13" s="385" t="s">
        <v>75</v>
      </c>
      <c r="C13" s="40" t="s">
        <v>76</v>
      </c>
      <c r="D13" s="137">
        <v>8178.66</v>
      </c>
      <c r="E13" s="138">
        <v>550</v>
      </c>
      <c r="F13" s="137">
        <v>81786.600000000006</v>
      </c>
      <c r="G13" s="138">
        <v>81786.600000000006</v>
      </c>
      <c r="H13" s="137">
        <v>8923995</v>
      </c>
      <c r="I13" s="138">
        <v>4530153</v>
      </c>
      <c r="J13" s="139">
        <v>18670672.920000002</v>
      </c>
      <c r="K13" s="138">
        <v>11401323.000000002</v>
      </c>
    </row>
    <row r="14" spans="1:19" s="23" customFormat="1" ht="15" customHeight="1" x14ac:dyDescent="0.25">
      <c r="A14" s="317"/>
      <c r="B14" s="341"/>
      <c r="C14" s="32" t="s">
        <v>77</v>
      </c>
      <c r="D14" s="137">
        <v>8178.66</v>
      </c>
      <c r="E14" s="138">
        <v>550</v>
      </c>
      <c r="F14" s="137">
        <v>81786.600000000006</v>
      </c>
      <c r="G14" s="138">
        <v>81786.600000000006</v>
      </c>
      <c r="H14" s="140">
        <v>11569035</v>
      </c>
      <c r="I14" s="141">
        <v>5852673</v>
      </c>
      <c r="J14" s="142">
        <v>25759380.119999997</v>
      </c>
      <c r="K14" s="141">
        <v>13062346.800000001</v>
      </c>
    </row>
    <row r="15" spans="1:19" s="23" customFormat="1" ht="15" customHeight="1" x14ac:dyDescent="0.25">
      <c r="A15" s="317" t="s">
        <v>175</v>
      </c>
      <c r="B15" s="341" t="s">
        <v>78</v>
      </c>
      <c r="C15" s="32" t="s">
        <v>76</v>
      </c>
      <c r="D15" s="137">
        <v>8178.66</v>
      </c>
      <c r="E15" s="138">
        <v>550</v>
      </c>
      <c r="F15" s="137">
        <v>81786.600000000006</v>
      </c>
      <c r="G15" s="138">
        <v>81786.600000000006</v>
      </c>
      <c r="H15" s="140">
        <v>2820837</v>
      </c>
      <c r="I15" s="141">
        <v>1478574</v>
      </c>
      <c r="J15" s="142">
        <v>7559843.1600000011</v>
      </c>
      <c r="K15" s="141">
        <v>3962578.3200000003</v>
      </c>
    </row>
    <row r="16" spans="1:19" s="23" customFormat="1" ht="15" customHeight="1" x14ac:dyDescent="0.25">
      <c r="A16" s="317"/>
      <c r="B16" s="341"/>
      <c r="C16" s="32" t="s">
        <v>77</v>
      </c>
      <c r="D16" s="137">
        <v>8178.66</v>
      </c>
      <c r="E16" s="138">
        <v>550</v>
      </c>
      <c r="F16" s="137">
        <v>81786.600000000006</v>
      </c>
      <c r="G16" s="138">
        <v>81786.600000000006</v>
      </c>
      <c r="H16" s="140">
        <v>4343037</v>
      </c>
      <c r="I16" s="141">
        <v>2239674</v>
      </c>
      <c r="J16" s="142">
        <v>11639339.16</v>
      </c>
      <c r="K16" s="141">
        <v>6002326.3200000003</v>
      </c>
    </row>
    <row r="17" spans="1:11" s="23" customFormat="1" ht="15" customHeight="1" x14ac:dyDescent="0.25">
      <c r="A17" s="317">
        <v>750</v>
      </c>
      <c r="B17" s="341" t="s">
        <v>75</v>
      </c>
      <c r="C17" s="32" t="s">
        <v>76</v>
      </c>
      <c r="D17" s="137">
        <v>8178.66</v>
      </c>
      <c r="E17" s="141">
        <v>8178.66</v>
      </c>
      <c r="F17" s="137">
        <v>81786.600000000006</v>
      </c>
      <c r="G17" s="138">
        <v>81786.600000000006</v>
      </c>
      <c r="H17" s="140">
        <v>4204611</v>
      </c>
      <c r="I17" s="141">
        <v>2170461</v>
      </c>
      <c r="J17" s="142">
        <v>18357836.520000003</v>
      </c>
      <c r="K17" s="141">
        <v>9361575.0000000019</v>
      </c>
    </row>
    <row r="18" spans="1:11" s="23" customFormat="1" ht="15" customHeight="1" x14ac:dyDescent="0.25">
      <c r="A18" s="317"/>
      <c r="B18" s="341"/>
      <c r="C18" s="32" t="s">
        <v>77</v>
      </c>
      <c r="D18" s="137">
        <v>8178.66</v>
      </c>
      <c r="E18" s="141">
        <v>8178.66</v>
      </c>
      <c r="F18" s="137">
        <v>81786.600000000006</v>
      </c>
      <c r="G18" s="138">
        <v>81786.600000000006</v>
      </c>
      <c r="H18" s="140">
        <v>5726811</v>
      </c>
      <c r="I18" s="141">
        <v>2931561</v>
      </c>
      <c r="J18" s="142">
        <v>22437332.520000003</v>
      </c>
      <c r="K18" s="141">
        <v>11401323.000000002</v>
      </c>
    </row>
    <row r="19" spans="1:11" s="23" customFormat="1" ht="15" customHeight="1" x14ac:dyDescent="0.25">
      <c r="A19" s="317"/>
      <c r="B19" s="341" t="s">
        <v>78</v>
      </c>
      <c r="C19" s="32" t="s">
        <v>76</v>
      </c>
      <c r="D19" s="137">
        <v>8178.66</v>
      </c>
      <c r="E19" s="141">
        <v>8178.66</v>
      </c>
      <c r="F19" s="137">
        <v>81786.600000000006</v>
      </c>
      <c r="G19" s="138">
        <v>81786.600000000006</v>
      </c>
      <c r="H19" s="140">
        <v>2820837</v>
      </c>
      <c r="I19" s="141">
        <v>1478574</v>
      </c>
      <c r="J19" s="142">
        <v>7559843.1600000011</v>
      </c>
      <c r="K19" s="141">
        <v>3962578.3200000003</v>
      </c>
    </row>
    <row r="20" spans="1:11" s="23" customFormat="1" ht="15" customHeight="1" x14ac:dyDescent="0.25">
      <c r="A20" s="317"/>
      <c r="B20" s="341"/>
      <c r="C20" s="32" t="s">
        <v>77</v>
      </c>
      <c r="D20" s="137">
        <v>8178.66</v>
      </c>
      <c r="E20" s="141">
        <v>8178.66</v>
      </c>
      <c r="F20" s="137">
        <v>81786.600000000006</v>
      </c>
      <c r="G20" s="138">
        <v>81786.600000000006</v>
      </c>
      <c r="H20" s="140">
        <v>4343037</v>
      </c>
      <c r="I20" s="141">
        <v>2239674</v>
      </c>
      <c r="J20" s="142">
        <v>11639339.16</v>
      </c>
      <c r="K20" s="141">
        <v>6002326.3200000003</v>
      </c>
    </row>
    <row r="21" spans="1:11" s="23" customFormat="1" ht="15" customHeight="1" x14ac:dyDescent="0.25">
      <c r="A21" s="317">
        <v>1000</v>
      </c>
      <c r="B21" s="341" t="s">
        <v>75</v>
      </c>
      <c r="C21" s="32" t="s">
        <v>76</v>
      </c>
      <c r="D21" s="137">
        <v>8178.66</v>
      </c>
      <c r="E21" s="141">
        <v>8178.66</v>
      </c>
      <c r="F21" s="137">
        <v>81786.600000000006</v>
      </c>
      <c r="G21" s="138">
        <v>81786.600000000006</v>
      </c>
      <c r="H21" s="140">
        <v>4204611</v>
      </c>
      <c r="I21" s="141">
        <v>2170461</v>
      </c>
      <c r="J21" s="142">
        <v>18357836.520000003</v>
      </c>
      <c r="K21" s="141">
        <v>9361575.0000000019</v>
      </c>
    </row>
    <row r="22" spans="1:11" s="23" customFormat="1" ht="15" customHeight="1" x14ac:dyDescent="0.25">
      <c r="A22" s="317"/>
      <c r="B22" s="341"/>
      <c r="C22" s="32" t="s">
        <v>77</v>
      </c>
      <c r="D22" s="137">
        <v>8178.66</v>
      </c>
      <c r="E22" s="141">
        <v>8178.66</v>
      </c>
      <c r="F22" s="137">
        <v>81786.600000000006</v>
      </c>
      <c r="G22" s="138">
        <v>81786.600000000006</v>
      </c>
      <c r="H22" s="140">
        <v>5726811</v>
      </c>
      <c r="I22" s="141">
        <v>2931561</v>
      </c>
      <c r="J22" s="142">
        <v>22437332.520000003</v>
      </c>
      <c r="K22" s="141">
        <v>11401323.000000002</v>
      </c>
    </row>
    <row r="23" spans="1:11" s="23" customFormat="1" ht="15" customHeight="1" x14ac:dyDescent="0.25">
      <c r="A23" s="317"/>
      <c r="B23" s="341" t="s">
        <v>78</v>
      </c>
      <c r="C23" s="32" t="s">
        <v>76</v>
      </c>
      <c r="D23" s="137">
        <v>8178.66</v>
      </c>
      <c r="E23" s="141">
        <v>8178.66</v>
      </c>
      <c r="F23" s="137">
        <v>81786.600000000006</v>
      </c>
      <c r="G23" s="138">
        <v>81786.600000000006</v>
      </c>
      <c r="H23" s="140">
        <v>2820837</v>
      </c>
      <c r="I23" s="141">
        <v>1478574</v>
      </c>
      <c r="J23" s="142">
        <v>7559843.1600000011</v>
      </c>
      <c r="K23" s="141">
        <v>3962578.3200000003</v>
      </c>
    </row>
    <row r="24" spans="1:11" s="23" customFormat="1" ht="15" customHeight="1" x14ac:dyDescent="0.25">
      <c r="A24" s="317"/>
      <c r="B24" s="341"/>
      <c r="C24" s="32" t="s">
        <v>77</v>
      </c>
      <c r="D24" s="137">
        <v>8178.66</v>
      </c>
      <c r="E24" s="141">
        <v>8178.66</v>
      </c>
      <c r="F24" s="137">
        <v>81786.600000000006</v>
      </c>
      <c r="G24" s="138">
        <v>81786.600000000006</v>
      </c>
      <c r="H24" s="140">
        <v>4343037</v>
      </c>
      <c r="I24" s="141">
        <v>2239674</v>
      </c>
      <c r="J24" s="142">
        <v>11639339.16</v>
      </c>
      <c r="K24" s="141">
        <v>6002326.3200000003</v>
      </c>
    </row>
    <row r="25" spans="1:11" s="23" customFormat="1" ht="15" customHeight="1" x14ac:dyDescent="0.25">
      <c r="A25" s="317">
        <v>1250</v>
      </c>
      <c r="B25" s="341" t="s">
        <v>75</v>
      </c>
      <c r="C25" s="32" t="s">
        <v>76</v>
      </c>
      <c r="D25" s="137">
        <v>8178.66</v>
      </c>
      <c r="E25" s="141">
        <v>8178.66</v>
      </c>
      <c r="F25" s="137">
        <v>81786.600000000006</v>
      </c>
      <c r="G25" s="138">
        <v>81786.600000000006</v>
      </c>
      <c r="H25" s="140">
        <v>4204611</v>
      </c>
      <c r="I25" s="141">
        <v>2170461</v>
      </c>
      <c r="J25" s="142">
        <v>18357836.520000003</v>
      </c>
      <c r="K25" s="141">
        <v>9361575.0000000019</v>
      </c>
    </row>
    <row r="26" spans="1:11" s="23" customFormat="1" ht="15" customHeight="1" x14ac:dyDescent="0.25">
      <c r="A26" s="317"/>
      <c r="B26" s="341"/>
      <c r="C26" s="32" t="s">
        <v>77</v>
      </c>
      <c r="D26" s="137">
        <v>8178.66</v>
      </c>
      <c r="E26" s="141">
        <v>8178.66</v>
      </c>
      <c r="F26" s="137">
        <v>81786.600000000006</v>
      </c>
      <c r="G26" s="138">
        <v>81786.600000000006</v>
      </c>
      <c r="H26" s="140">
        <v>5726811</v>
      </c>
      <c r="I26" s="141">
        <v>2931561</v>
      </c>
      <c r="J26" s="142">
        <v>22437332.520000003</v>
      </c>
      <c r="K26" s="141">
        <v>11401323.000000002</v>
      </c>
    </row>
    <row r="27" spans="1:11" s="23" customFormat="1" ht="15" customHeight="1" x14ac:dyDescent="0.25">
      <c r="A27" s="317"/>
      <c r="B27" s="341" t="s">
        <v>78</v>
      </c>
      <c r="C27" s="32" t="s">
        <v>76</v>
      </c>
      <c r="D27" s="137">
        <v>8178.66</v>
      </c>
      <c r="E27" s="141">
        <v>8178.66</v>
      </c>
      <c r="F27" s="137">
        <v>81786.600000000006</v>
      </c>
      <c r="G27" s="138">
        <v>81786.600000000006</v>
      </c>
      <c r="H27" s="140">
        <v>2820837</v>
      </c>
      <c r="I27" s="141">
        <v>1478574</v>
      </c>
      <c r="J27" s="142">
        <v>7559843.1600000011</v>
      </c>
      <c r="K27" s="141">
        <v>3962578.3200000003</v>
      </c>
    </row>
    <row r="28" spans="1:11" s="23" customFormat="1" ht="15" customHeight="1" thickBot="1" x14ac:dyDescent="0.3">
      <c r="A28" s="330"/>
      <c r="B28" s="331"/>
      <c r="C28" s="41" t="s">
        <v>77</v>
      </c>
      <c r="D28" s="137">
        <v>8178.66</v>
      </c>
      <c r="E28" s="141">
        <v>8178.66</v>
      </c>
      <c r="F28" s="137">
        <v>81786.600000000006</v>
      </c>
      <c r="G28" s="138">
        <v>81786.600000000006</v>
      </c>
      <c r="H28" s="143">
        <v>4343037</v>
      </c>
      <c r="I28" s="144">
        <v>2239674</v>
      </c>
      <c r="J28" s="145">
        <v>11639339.16</v>
      </c>
      <c r="K28" s="144">
        <v>6002326.3200000003</v>
      </c>
    </row>
    <row r="29" spans="1:11" ht="15.75" x14ac:dyDescent="0.25">
      <c r="A29" s="15" t="s">
        <v>79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</row>
    <row r="30" spans="1:1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</row>
    <row r="31" spans="1:11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</row>
    <row r="32" spans="1:1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</row>
    <row r="33" spans="1:1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</row>
  </sheetData>
  <mergeCells count="23">
    <mergeCell ref="A21:A24"/>
    <mergeCell ref="B21:B22"/>
    <mergeCell ref="B23:B24"/>
    <mergeCell ref="A25:A28"/>
    <mergeCell ref="B25:B26"/>
    <mergeCell ref="B27:B28"/>
    <mergeCell ref="B13:B14"/>
    <mergeCell ref="B15:B16"/>
    <mergeCell ref="A17:A20"/>
    <mergeCell ref="B17:B18"/>
    <mergeCell ref="B19:B20"/>
    <mergeCell ref="A13:A14"/>
    <mergeCell ref="A15:A16"/>
    <mergeCell ref="A2:K2"/>
    <mergeCell ref="A3:K3"/>
    <mergeCell ref="A1:K1"/>
    <mergeCell ref="A9:K9"/>
    <mergeCell ref="A11:C11"/>
    <mergeCell ref="A10:C10"/>
    <mergeCell ref="D10:E10"/>
    <mergeCell ref="F10:G10"/>
    <mergeCell ref="H10:I10"/>
    <mergeCell ref="J10:K10"/>
  </mergeCells>
  <pageMargins left="0.7" right="0.7" top="0.75" bottom="0.75" header="0.3" footer="0.3"/>
  <pageSetup paperSize="9" scale="76" fitToHeight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36"/>
  <sheetViews>
    <sheetView view="pageBreakPreview" topLeftCell="A12" zoomScale="90" zoomScaleNormal="100" zoomScaleSheetLayoutView="90" workbookViewId="0">
      <selection activeCell="C22" sqref="C22"/>
    </sheetView>
  </sheetViews>
  <sheetFormatPr defaultRowHeight="15" x14ac:dyDescent="0.25"/>
  <cols>
    <col min="1" max="1" width="9.140625" style="2"/>
    <col min="2" max="2" width="49.28515625" style="2" customWidth="1"/>
    <col min="3" max="3" width="10.7109375" style="2" customWidth="1"/>
    <col min="4" max="16" width="10.7109375" style="250" customWidth="1"/>
    <col min="17" max="17" width="10.7109375" style="2" customWidth="1"/>
  </cols>
  <sheetData>
    <row r="1" spans="1:17" s="23" customFormat="1" ht="15.75" customHeight="1" x14ac:dyDescent="0.2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</row>
    <row r="2" spans="1:17" s="23" customFormat="1" ht="15.75" x14ac:dyDescent="0.25">
      <c r="A2" s="277" t="s">
        <v>259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</row>
    <row r="3" spans="1:17" s="23" customFormat="1" ht="15.75" x14ac:dyDescent="0.25">
      <c r="A3" s="277" t="s">
        <v>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</row>
    <row r="4" spans="1:17" s="23" customFormat="1" ht="15.75" x14ac:dyDescent="0.25">
      <c r="A4" s="34"/>
      <c r="B4" s="34"/>
      <c r="C4" s="112"/>
      <c r="D4" s="237"/>
      <c r="E4" s="238"/>
      <c r="F4" s="237"/>
      <c r="G4" s="237"/>
      <c r="H4" s="238"/>
      <c r="I4" s="237"/>
      <c r="J4" s="237"/>
      <c r="K4" s="238"/>
      <c r="L4" s="250"/>
      <c r="M4" s="250"/>
      <c r="N4" s="250"/>
      <c r="O4" s="250"/>
      <c r="P4" s="250"/>
      <c r="Q4" s="2"/>
    </row>
    <row r="5" spans="1:17" s="23" customFormat="1" ht="15.75" x14ac:dyDescent="0.25">
      <c r="A5" s="34"/>
      <c r="B5" s="34"/>
      <c r="C5" s="112"/>
      <c r="D5" s="237"/>
      <c r="E5" s="238"/>
      <c r="F5" s="237"/>
      <c r="G5" s="237"/>
      <c r="H5" s="238"/>
      <c r="I5" s="237"/>
      <c r="J5" s="237"/>
      <c r="K5" s="238"/>
      <c r="L5" s="250"/>
      <c r="M5" s="250"/>
      <c r="N5" s="250"/>
      <c r="O5" s="250"/>
      <c r="P5" s="250"/>
      <c r="Q5" s="2"/>
    </row>
    <row r="6" spans="1:17" s="23" customFormat="1" ht="15.75" x14ac:dyDescent="0.25">
      <c r="A6" s="62" t="s">
        <v>176</v>
      </c>
      <c r="B6" s="62"/>
      <c r="C6" s="112"/>
      <c r="D6" s="237"/>
      <c r="E6" s="238"/>
      <c r="F6" s="237"/>
      <c r="G6" s="237"/>
      <c r="H6" s="238"/>
      <c r="I6" s="237"/>
      <c r="J6" s="237"/>
      <c r="K6" s="238"/>
      <c r="L6" s="250"/>
      <c r="M6" s="250"/>
      <c r="N6" s="250"/>
      <c r="O6" s="250"/>
      <c r="P6" s="250"/>
      <c r="Q6" s="2"/>
    </row>
    <row r="7" spans="1:17" s="23" customFormat="1" x14ac:dyDescent="0.25">
      <c r="A7" s="2"/>
      <c r="B7" s="2"/>
      <c r="C7" s="2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"/>
    </row>
    <row r="8" spans="1:17" s="23" customFormat="1" x14ac:dyDescent="0.25">
      <c r="A8" s="2"/>
      <c r="B8" s="2"/>
      <c r="C8" s="2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"/>
    </row>
    <row r="9" spans="1:17" ht="70.5" customHeight="1" thickBot="1" x14ac:dyDescent="0.3">
      <c r="A9" s="400" t="s">
        <v>138</v>
      </c>
      <c r="B9" s="400"/>
      <c r="C9" s="400"/>
      <c r="D9" s="400"/>
      <c r="E9" s="400"/>
      <c r="F9" s="400"/>
      <c r="G9" s="400"/>
      <c r="H9" s="400"/>
      <c r="I9" s="400"/>
      <c r="J9" s="400"/>
      <c r="K9" s="400"/>
      <c r="L9" s="400"/>
      <c r="M9" s="400"/>
      <c r="N9" s="400"/>
      <c r="O9" s="400"/>
      <c r="P9" s="400"/>
      <c r="Q9" s="400"/>
    </row>
    <row r="10" spans="1:17" ht="15.75" customHeight="1" thickBot="1" x14ac:dyDescent="0.3">
      <c r="A10" s="404" t="s">
        <v>22</v>
      </c>
      <c r="B10" s="407" t="s">
        <v>80</v>
      </c>
      <c r="C10" s="401" t="s">
        <v>81</v>
      </c>
      <c r="D10" s="402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2"/>
      <c r="P10" s="402"/>
      <c r="Q10" s="403"/>
    </row>
    <row r="11" spans="1:17" ht="45" customHeight="1" x14ac:dyDescent="0.25">
      <c r="A11" s="386"/>
      <c r="B11" s="408"/>
      <c r="C11" s="404" t="s">
        <v>82</v>
      </c>
      <c r="D11" s="405"/>
      <c r="E11" s="406"/>
      <c r="F11" s="394" t="s">
        <v>177</v>
      </c>
      <c r="G11" s="395"/>
      <c r="H11" s="396"/>
      <c r="I11" s="394" t="s">
        <v>83</v>
      </c>
      <c r="J11" s="395"/>
      <c r="K11" s="396"/>
      <c r="L11" s="394" t="s">
        <v>178</v>
      </c>
      <c r="M11" s="395"/>
      <c r="N11" s="396"/>
      <c r="O11" s="397" t="s">
        <v>84</v>
      </c>
      <c r="P11" s="398"/>
      <c r="Q11" s="399"/>
    </row>
    <row r="12" spans="1:17" ht="44.25" customHeight="1" x14ac:dyDescent="0.25">
      <c r="A12" s="386"/>
      <c r="B12" s="408"/>
      <c r="C12" s="386" t="s">
        <v>243</v>
      </c>
      <c r="D12" s="392" t="s">
        <v>254</v>
      </c>
      <c r="E12" s="388" t="s">
        <v>66</v>
      </c>
      <c r="F12" s="386" t="s">
        <v>243</v>
      </c>
      <c r="G12" s="392" t="s">
        <v>254</v>
      </c>
      <c r="H12" s="388" t="s">
        <v>66</v>
      </c>
      <c r="I12" s="386" t="s">
        <v>243</v>
      </c>
      <c r="J12" s="392" t="s">
        <v>254</v>
      </c>
      <c r="K12" s="388" t="s">
        <v>66</v>
      </c>
      <c r="L12" s="386" t="s">
        <v>243</v>
      </c>
      <c r="M12" s="392" t="s">
        <v>254</v>
      </c>
      <c r="N12" s="388" t="s">
        <v>66</v>
      </c>
      <c r="O12" s="386" t="s">
        <v>243</v>
      </c>
      <c r="P12" s="392" t="s">
        <v>254</v>
      </c>
      <c r="Q12" s="390" t="s">
        <v>66</v>
      </c>
    </row>
    <row r="13" spans="1:17" x14ac:dyDescent="0.25">
      <c r="A13" s="386"/>
      <c r="B13" s="408"/>
      <c r="C13" s="386"/>
      <c r="D13" s="393"/>
      <c r="E13" s="388"/>
      <c r="F13" s="386"/>
      <c r="G13" s="393"/>
      <c r="H13" s="388"/>
      <c r="I13" s="386"/>
      <c r="J13" s="393"/>
      <c r="K13" s="388"/>
      <c r="L13" s="386"/>
      <c r="M13" s="393"/>
      <c r="N13" s="388"/>
      <c r="O13" s="386"/>
      <c r="P13" s="393"/>
      <c r="Q13" s="390"/>
    </row>
    <row r="14" spans="1:17" ht="15.75" thickBot="1" x14ac:dyDescent="0.3">
      <c r="A14" s="387"/>
      <c r="B14" s="409"/>
      <c r="C14" s="387"/>
      <c r="D14" s="393"/>
      <c r="E14" s="389"/>
      <c r="F14" s="387"/>
      <c r="G14" s="393"/>
      <c r="H14" s="389"/>
      <c r="I14" s="387"/>
      <c r="J14" s="393"/>
      <c r="K14" s="389"/>
      <c r="L14" s="387"/>
      <c r="M14" s="393"/>
      <c r="N14" s="389"/>
      <c r="O14" s="387"/>
      <c r="P14" s="393"/>
      <c r="Q14" s="391"/>
    </row>
    <row r="15" spans="1:17" ht="15.75" thickBot="1" x14ac:dyDescent="0.3">
      <c r="A15" s="121">
        <v>1</v>
      </c>
      <c r="B15" s="122">
        <v>2</v>
      </c>
      <c r="C15" s="185">
        <v>3</v>
      </c>
      <c r="D15" s="251">
        <v>4</v>
      </c>
      <c r="E15" s="252">
        <v>5</v>
      </c>
      <c r="F15" s="253">
        <v>6</v>
      </c>
      <c r="G15" s="251">
        <v>7</v>
      </c>
      <c r="H15" s="252">
        <v>8</v>
      </c>
      <c r="I15" s="253">
        <v>9</v>
      </c>
      <c r="J15" s="251">
        <v>10</v>
      </c>
      <c r="K15" s="252">
        <v>11</v>
      </c>
      <c r="L15" s="253">
        <v>12</v>
      </c>
      <c r="M15" s="251">
        <v>13</v>
      </c>
      <c r="N15" s="252">
        <v>14</v>
      </c>
      <c r="O15" s="254">
        <v>15</v>
      </c>
      <c r="P15" s="251">
        <v>16</v>
      </c>
      <c r="Q15" s="123">
        <v>17</v>
      </c>
    </row>
    <row r="16" spans="1:17" x14ac:dyDescent="0.25">
      <c r="A16" s="43">
        <v>1</v>
      </c>
      <c r="B16" s="99" t="s">
        <v>85</v>
      </c>
      <c r="C16" s="197">
        <v>46</v>
      </c>
      <c r="D16" s="195">
        <v>14</v>
      </c>
      <c r="E16" s="52">
        <f>IF(C16=0,0,D16/C16-100%)</f>
        <v>-0.69565217391304346</v>
      </c>
      <c r="F16" s="197">
        <v>1</v>
      </c>
      <c r="G16" s="265">
        <v>0</v>
      </c>
      <c r="H16" s="52">
        <f>IF(F16=0,0,G16/F16-100%)</f>
        <v>-1</v>
      </c>
      <c r="I16" s="197">
        <v>89</v>
      </c>
      <c r="J16" s="265">
        <v>84</v>
      </c>
      <c r="K16" s="52">
        <f>IF(I16=0,0,J16/I16-100%)</f>
        <v>-5.6179775280898903E-2</v>
      </c>
      <c r="L16" s="197">
        <v>6</v>
      </c>
      <c r="M16" s="265">
        <v>0</v>
      </c>
      <c r="N16" s="52">
        <f>IF(L16=0,0,M16/L16-100%)</f>
        <v>-1</v>
      </c>
      <c r="O16" s="199">
        <f>O17+O18+O19+O20+O21+O22+O23+O32</f>
        <v>0</v>
      </c>
      <c r="P16" s="195">
        <f>SUM(P17:P22)+P23+P32</f>
        <v>0</v>
      </c>
      <c r="Q16" s="195">
        <v>0</v>
      </c>
    </row>
    <row r="17" spans="1:17" x14ac:dyDescent="0.25">
      <c r="A17" s="93" t="s">
        <v>25</v>
      </c>
      <c r="B17" s="100" t="s">
        <v>86</v>
      </c>
      <c r="C17" s="197">
        <v>1</v>
      </c>
      <c r="D17" s="195">
        <v>0</v>
      </c>
      <c r="E17" s="52">
        <v>1</v>
      </c>
      <c r="F17" s="197">
        <v>0</v>
      </c>
      <c r="G17" s="265">
        <v>0</v>
      </c>
      <c r="H17" s="52">
        <f t="shared" ref="H17:H36" si="0">IF(F17=0,0,G17/F17-100%)</f>
        <v>0</v>
      </c>
      <c r="I17" s="197">
        <v>5</v>
      </c>
      <c r="J17" s="265">
        <v>3</v>
      </c>
      <c r="K17" s="52">
        <v>1</v>
      </c>
      <c r="L17" s="197">
        <v>0</v>
      </c>
      <c r="M17" s="265">
        <v>0</v>
      </c>
      <c r="N17" s="52">
        <f t="shared" ref="N17:N36" si="1">IF(L17=0,0,M17/L17-100%)</f>
        <v>0</v>
      </c>
      <c r="O17" s="199">
        <v>0</v>
      </c>
      <c r="P17" s="195">
        <v>0</v>
      </c>
      <c r="Q17" s="195">
        <v>0</v>
      </c>
    </row>
    <row r="18" spans="1:17" x14ac:dyDescent="0.25">
      <c r="A18" s="93" t="s">
        <v>26</v>
      </c>
      <c r="B18" s="100" t="s">
        <v>87</v>
      </c>
      <c r="C18" s="197">
        <v>5</v>
      </c>
      <c r="D18" s="195">
        <v>3</v>
      </c>
      <c r="E18" s="52">
        <v>1</v>
      </c>
      <c r="F18" s="197">
        <v>0</v>
      </c>
      <c r="G18" s="265">
        <v>0</v>
      </c>
      <c r="H18" s="52">
        <f t="shared" si="0"/>
        <v>0</v>
      </c>
      <c r="I18" s="197">
        <v>3</v>
      </c>
      <c r="J18" s="265">
        <v>15</v>
      </c>
      <c r="K18" s="52">
        <v>1</v>
      </c>
      <c r="L18" s="197">
        <v>1</v>
      </c>
      <c r="M18" s="265">
        <v>0</v>
      </c>
      <c r="N18" s="52">
        <v>1</v>
      </c>
      <c r="O18" s="199">
        <v>0</v>
      </c>
      <c r="P18" s="195">
        <v>0</v>
      </c>
      <c r="Q18" s="195">
        <v>0</v>
      </c>
    </row>
    <row r="19" spans="1:17" x14ac:dyDescent="0.25">
      <c r="A19" s="93" t="s">
        <v>27</v>
      </c>
      <c r="B19" s="100" t="s">
        <v>88</v>
      </c>
      <c r="C19" s="197">
        <v>16</v>
      </c>
      <c r="D19" s="195">
        <v>5</v>
      </c>
      <c r="E19" s="52">
        <v>1</v>
      </c>
      <c r="F19" s="197">
        <v>0</v>
      </c>
      <c r="G19" s="265">
        <v>0</v>
      </c>
      <c r="H19" s="52">
        <f t="shared" si="0"/>
        <v>0</v>
      </c>
      <c r="I19" s="197">
        <v>53</v>
      </c>
      <c r="J19" s="265">
        <v>40</v>
      </c>
      <c r="K19" s="52">
        <f t="shared" ref="K19:K36" si="2">IF(I19=0,0,J19/I19-100%)</f>
        <v>-0.24528301886792447</v>
      </c>
      <c r="L19" s="197">
        <v>0</v>
      </c>
      <c r="M19" s="265">
        <v>0</v>
      </c>
      <c r="N19" s="52">
        <f t="shared" si="1"/>
        <v>0</v>
      </c>
      <c r="O19" s="199">
        <v>0</v>
      </c>
      <c r="P19" s="195">
        <v>0</v>
      </c>
      <c r="Q19" s="195">
        <v>0</v>
      </c>
    </row>
    <row r="20" spans="1:17" x14ac:dyDescent="0.25">
      <c r="A20" s="93" t="s">
        <v>28</v>
      </c>
      <c r="B20" s="100" t="s">
        <v>89</v>
      </c>
      <c r="C20" s="197">
        <v>0</v>
      </c>
      <c r="D20" s="195">
        <v>0</v>
      </c>
      <c r="E20" s="52">
        <f t="shared" ref="E20:E36" si="3">IF(C20=0,0,D20/C20-100%)</f>
        <v>0</v>
      </c>
      <c r="F20" s="197">
        <v>0</v>
      </c>
      <c r="G20" s="265">
        <v>0</v>
      </c>
      <c r="H20" s="52">
        <f t="shared" si="0"/>
        <v>0</v>
      </c>
      <c r="I20" s="197">
        <v>0</v>
      </c>
      <c r="J20" s="265">
        <v>0</v>
      </c>
      <c r="K20" s="52">
        <f t="shared" si="2"/>
        <v>0</v>
      </c>
      <c r="L20" s="197">
        <v>0</v>
      </c>
      <c r="M20" s="265">
        <v>0</v>
      </c>
      <c r="N20" s="52">
        <f t="shared" si="1"/>
        <v>0</v>
      </c>
      <c r="O20" s="199">
        <v>0</v>
      </c>
      <c r="P20" s="195">
        <v>0</v>
      </c>
      <c r="Q20" s="195">
        <v>0</v>
      </c>
    </row>
    <row r="21" spans="1:17" ht="30" x14ac:dyDescent="0.25">
      <c r="A21" s="93" t="s">
        <v>90</v>
      </c>
      <c r="B21" s="100" t="s">
        <v>91</v>
      </c>
      <c r="C21" s="197">
        <v>2</v>
      </c>
      <c r="D21" s="195">
        <v>1</v>
      </c>
      <c r="E21" s="52">
        <v>1</v>
      </c>
      <c r="F21" s="197">
        <v>0</v>
      </c>
      <c r="G21" s="265">
        <v>0</v>
      </c>
      <c r="H21" s="52">
        <f t="shared" si="0"/>
        <v>0</v>
      </c>
      <c r="I21" s="197">
        <v>9</v>
      </c>
      <c r="J21" s="265">
        <v>13</v>
      </c>
      <c r="K21" s="52">
        <f t="shared" si="2"/>
        <v>0.44444444444444442</v>
      </c>
      <c r="L21" s="197">
        <v>1</v>
      </c>
      <c r="M21" s="265">
        <v>0</v>
      </c>
      <c r="N21" s="52">
        <f t="shared" si="1"/>
        <v>-1</v>
      </c>
      <c r="O21" s="199">
        <v>0</v>
      </c>
      <c r="P21" s="195">
        <v>0</v>
      </c>
      <c r="Q21" s="195">
        <v>0</v>
      </c>
    </row>
    <row r="22" spans="1:17" ht="120" x14ac:dyDescent="0.25">
      <c r="A22" s="93" t="s">
        <v>92</v>
      </c>
      <c r="B22" s="100" t="s">
        <v>215</v>
      </c>
      <c r="C22" s="197">
        <v>22</v>
      </c>
      <c r="D22" s="195">
        <v>5</v>
      </c>
      <c r="E22" s="52">
        <f t="shared" si="3"/>
        <v>-0.77272727272727271</v>
      </c>
      <c r="F22" s="197">
        <v>1</v>
      </c>
      <c r="G22" s="265">
        <v>0</v>
      </c>
      <c r="H22" s="52">
        <v>1</v>
      </c>
      <c r="I22" s="197">
        <v>19</v>
      </c>
      <c r="J22" s="265">
        <v>13</v>
      </c>
      <c r="K22" s="52">
        <f t="shared" si="2"/>
        <v>-0.31578947368421051</v>
      </c>
      <c r="L22" s="197">
        <v>4</v>
      </c>
      <c r="M22" s="265">
        <v>0</v>
      </c>
      <c r="N22" s="52">
        <f t="shared" si="1"/>
        <v>-1</v>
      </c>
      <c r="O22" s="199">
        <v>0</v>
      </c>
      <c r="P22" s="195">
        <v>0</v>
      </c>
      <c r="Q22" s="195">
        <v>0</v>
      </c>
    </row>
    <row r="23" spans="1:17" x14ac:dyDescent="0.25">
      <c r="A23" s="93">
        <v>2</v>
      </c>
      <c r="B23" s="100" t="s">
        <v>94</v>
      </c>
      <c r="C23" s="197">
        <v>19</v>
      </c>
      <c r="D23" s="265">
        <v>3</v>
      </c>
      <c r="E23" s="52">
        <v>1</v>
      </c>
      <c r="F23" s="197">
        <v>3</v>
      </c>
      <c r="G23" s="265">
        <v>0</v>
      </c>
      <c r="H23" s="52">
        <v>1</v>
      </c>
      <c r="I23" s="197">
        <v>73</v>
      </c>
      <c r="J23" s="265">
        <v>39</v>
      </c>
      <c r="K23" s="52">
        <v>1</v>
      </c>
      <c r="L23" s="197">
        <v>4</v>
      </c>
      <c r="M23" s="265">
        <v>0</v>
      </c>
      <c r="N23" s="52">
        <v>1</v>
      </c>
      <c r="O23" s="199">
        <v>0</v>
      </c>
      <c r="P23" s="195">
        <v>0</v>
      </c>
      <c r="Q23" s="195">
        <v>0</v>
      </c>
    </row>
    <row r="24" spans="1:17" ht="30" x14ac:dyDescent="0.25">
      <c r="A24" s="93" t="s">
        <v>29</v>
      </c>
      <c r="B24" s="100" t="s">
        <v>95</v>
      </c>
      <c r="C24" s="197">
        <v>0</v>
      </c>
      <c r="D24" s="265">
        <v>0</v>
      </c>
      <c r="E24" s="52">
        <f t="shared" si="3"/>
        <v>0</v>
      </c>
      <c r="F24" s="197">
        <v>0</v>
      </c>
      <c r="G24" s="265">
        <v>0</v>
      </c>
      <c r="H24" s="52">
        <f t="shared" si="0"/>
        <v>0</v>
      </c>
      <c r="I24" s="197">
        <v>0</v>
      </c>
      <c r="J24" s="265">
        <v>0</v>
      </c>
      <c r="K24" s="52">
        <f t="shared" si="2"/>
        <v>0</v>
      </c>
      <c r="L24" s="197">
        <v>0</v>
      </c>
      <c r="M24" s="265">
        <v>0</v>
      </c>
      <c r="N24" s="52">
        <f t="shared" si="1"/>
        <v>0</v>
      </c>
      <c r="O24" s="199">
        <v>0</v>
      </c>
      <c r="P24" s="195">
        <v>0</v>
      </c>
      <c r="Q24" s="195">
        <v>0</v>
      </c>
    </row>
    <row r="25" spans="1:17" x14ac:dyDescent="0.25">
      <c r="A25" s="93" t="s">
        <v>30</v>
      </c>
      <c r="B25" s="100" t="s">
        <v>96</v>
      </c>
      <c r="C25" s="197">
        <v>0</v>
      </c>
      <c r="D25" s="195">
        <v>1</v>
      </c>
      <c r="E25" s="52">
        <f t="shared" si="3"/>
        <v>0</v>
      </c>
      <c r="F25" s="197">
        <v>0</v>
      </c>
      <c r="G25" s="265">
        <v>0</v>
      </c>
      <c r="H25" s="52">
        <f t="shared" si="0"/>
        <v>0</v>
      </c>
      <c r="I25" s="197">
        <v>12</v>
      </c>
      <c r="J25" s="265">
        <v>5</v>
      </c>
      <c r="K25" s="52">
        <v>1</v>
      </c>
      <c r="L25" s="197">
        <v>1</v>
      </c>
      <c r="M25" s="265">
        <v>0</v>
      </c>
      <c r="N25" s="52">
        <v>1</v>
      </c>
      <c r="O25" s="199">
        <v>0</v>
      </c>
      <c r="P25" s="195">
        <v>0</v>
      </c>
      <c r="Q25" s="195">
        <v>0</v>
      </c>
    </row>
    <row r="26" spans="1:17" x14ac:dyDescent="0.25">
      <c r="A26" s="93" t="s">
        <v>31</v>
      </c>
      <c r="B26" s="100" t="s">
        <v>97</v>
      </c>
      <c r="C26" s="197">
        <v>5</v>
      </c>
      <c r="D26" s="195">
        <v>2</v>
      </c>
      <c r="E26" s="52">
        <v>1</v>
      </c>
      <c r="F26" s="197">
        <v>2</v>
      </c>
      <c r="G26" s="265">
        <v>0</v>
      </c>
      <c r="H26" s="52">
        <v>1</v>
      </c>
      <c r="I26" s="197">
        <v>17</v>
      </c>
      <c r="J26" s="265">
        <v>28</v>
      </c>
      <c r="K26" s="52">
        <v>1</v>
      </c>
      <c r="L26" s="197">
        <v>2</v>
      </c>
      <c r="M26" s="265">
        <v>0</v>
      </c>
      <c r="N26" s="52">
        <v>1</v>
      </c>
      <c r="O26" s="199">
        <v>0</v>
      </c>
      <c r="P26" s="195">
        <v>0</v>
      </c>
      <c r="Q26" s="195">
        <v>0</v>
      </c>
    </row>
    <row r="27" spans="1:17" x14ac:dyDescent="0.25">
      <c r="A27" s="93" t="s">
        <v>32</v>
      </c>
      <c r="B27" s="100" t="s">
        <v>87</v>
      </c>
      <c r="C27" s="197">
        <v>0</v>
      </c>
      <c r="D27" s="195">
        <v>0</v>
      </c>
      <c r="E27" s="52">
        <f t="shared" si="3"/>
        <v>0</v>
      </c>
      <c r="F27" s="197">
        <v>0</v>
      </c>
      <c r="G27" s="265">
        <v>0</v>
      </c>
      <c r="H27" s="52">
        <f t="shared" si="0"/>
        <v>0</v>
      </c>
      <c r="I27" s="197">
        <v>0</v>
      </c>
      <c r="J27" s="265">
        <v>0</v>
      </c>
      <c r="K27" s="52">
        <f t="shared" si="2"/>
        <v>0</v>
      </c>
      <c r="L27" s="197">
        <v>0</v>
      </c>
      <c r="M27" s="265">
        <v>0</v>
      </c>
      <c r="N27" s="52">
        <f t="shared" si="1"/>
        <v>0</v>
      </c>
      <c r="O27" s="199">
        <v>0</v>
      </c>
      <c r="P27" s="195">
        <v>0</v>
      </c>
      <c r="Q27" s="195">
        <v>0</v>
      </c>
    </row>
    <row r="28" spans="1:17" x14ac:dyDescent="0.25">
      <c r="A28" s="93" t="s">
        <v>98</v>
      </c>
      <c r="B28" s="100" t="s">
        <v>88</v>
      </c>
      <c r="C28" s="197">
        <v>14</v>
      </c>
      <c r="D28" s="195">
        <v>0</v>
      </c>
      <c r="E28" s="52">
        <v>1</v>
      </c>
      <c r="F28" s="197">
        <v>0</v>
      </c>
      <c r="G28" s="265">
        <v>0</v>
      </c>
      <c r="H28" s="52">
        <f t="shared" si="0"/>
        <v>0</v>
      </c>
      <c r="I28" s="197">
        <v>43</v>
      </c>
      <c r="J28" s="265">
        <v>4</v>
      </c>
      <c r="K28" s="52">
        <v>1</v>
      </c>
      <c r="L28" s="197">
        <v>1</v>
      </c>
      <c r="M28" s="265">
        <v>0</v>
      </c>
      <c r="N28" s="52">
        <v>1</v>
      </c>
      <c r="O28" s="199">
        <v>0</v>
      </c>
      <c r="P28" s="195">
        <v>0</v>
      </c>
      <c r="Q28" s="195">
        <v>0</v>
      </c>
    </row>
    <row r="29" spans="1:17" x14ac:dyDescent="0.25">
      <c r="A29" s="93" t="s">
        <v>100</v>
      </c>
      <c r="B29" s="100" t="s">
        <v>89</v>
      </c>
      <c r="C29" s="197">
        <v>0</v>
      </c>
      <c r="D29" s="195">
        <v>0</v>
      </c>
      <c r="E29" s="52">
        <f t="shared" si="3"/>
        <v>0</v>
      </c>
      <c r="F29" s="197">
        <v>0</v>
      </c>
      <c r="G29" s="265">
        <v>0</v>
      </c>
      <c r="H29" s="52">
        <f t="shared" si="0"/>
        <v>0</v>
      </c>
      <c r="I29" s="197">
        <v>0</v>
      </c>
      <c r="J29" s="265">
        <v>0</v>
      </c>
      <c r="K29" s="52">
        <f t="shared" si="2"/>
        <v>0</v>
      </c>
      <c r="L29" s="197">
        <v>0</v>
      </c>
      <c r="M29" s="265">
        <v>0</v>
      </c>
      <c r="N29" s="52">
        <f t="shared" si="1"/>
        <v>0</v>
      </c>
      <c r="O29" s="199">
        <v>0</v>
      </c>
      <c r="P29" s="195">
        <v>0</v>
      </c>
      <c r="Q29" s="195">
        <v>0</v>
      </c>
    </row>
    <row r="30" spans="1:17" ht="30" x14ac:dyDescent="0.25">
      <c r="A30" s="93" t="s">
        <v>180</v>
      </c>
      <c r="B30" s="100" t="s">
        <v>99</v>
      </c>
      <c r="C30" s="197">
        <v>0</v>
      </c>
      <c r="D30" s="195">
        <v>0</v>
      </c>
      <c r="E30" s="52">
        <f t="shared" si="3"/>
        <v>0</v>
      </c>
      <c r="F30" s="197">
        <v>1</v>
      </c>
      <c r="G30" s="265">
        <v>0</v>
      </c>
      <c r="H30" s="52">
        <v>1</v>
      </c>
      <c r="I30" s="197">
        <v>1</v>
      </c>
      <c r="J30" s="265">
        <v>2</v>
      </c>
      <c r="K30" s="52">
        <v>1</v>
      </c>
      <c r="L30" s="197">
        <v>0</v>
      </c>
      <c r="M30" s="265">
        <v>0</v>
      </c>
      <c r="N30" s="52">
        <f t="shared" si="1"/>
        <v>0</v>
      </c>
      <c r="O30" s="199">
        <v>0</v>
      </c>
      <c r="P30" s="195">
        <v>0</v>
      </c>
      <c r="Q30" s="195">
        <v>0</v>
      </c>
    </row>
    <row r="31" spans="1:17" x14ac:dyDescent="0.25">
      <c r="A31" s="93" t="s">
        <v>181</v>
      </c>
      <c r="B31" s="100" t="s">
        <v>93</v>
      </c>
      <c r="C31" s="197">
        <v>0</v>
      </c>
      <c r="D31" s="195">
        <v>0</v>
      </c>
      <c r="E31" s="52">
        <f t="shared" si="3"/>
        <v>0</v>
      </c>
      <c r="F31" s="197">
        <v>0</v>
      </c>
      <c r="G31" s="265">
        <v>0</v>
      </c>
      <c r="H31" s="52">
        <f t="shared" si="0"/>
        <v>0</v>
      </c>
      <c r="I31" s="197">
        <v>0</v>
      </c>
      <c r="J31" s="265">
        <v>0</v>
      </c>
      <c r="K31" s="52">
        <f t="shared" si="2"/>
        <v>0</v>
      </c>
      <c r="L31" s="197">
        <v>0</v>
      </c>
      <c r="M31" s="265">
        <v>0</v>
      </c>
      <c r="N31" s="52">
        <f t="shared" si="1"/>
        <v>0</v>
      </c>
      <c r="O31" s="199">
        <v>0</v>
      </c>
      <c r="P31" s="195">
        <v>0</v>
      </c>
      <c r="Q31" s="195">
        <v>0</v>
      </c>
    </row>
    <row r="32" spans="1:17" x14ac:dyDescent="0.25">
      <c r="A32" s="93">
        <v>3</v>
      </c>
      <c r="B32" s="100" t="s">
        <v>179</v>
      </c>
      <c r="C32" s="197">
        <v>144</v>
      </c>
      <c r="D32" s="265">
        <v>104</v>
      </c>
      <c r="E32" s="52">
        <f t="shared" si="3"/>
        <v>-0.27777777777777779</v>
      </c>
      <c r="F32" s="197">
        <v>0</v>
      </c>
      <c r="G32" s="265">
        <v>0</v>
      </c>
      <c r="H32" s="52">
        <f t="shared" si="0"/>
        <v>0</v>
      </c>
      <c r="I32" s="197">
        <v>167</v>
      </c>
      <c r="J32" s="265">
        <v>40</v>
      </c>
      <c r="K32" s="52">
        <f t="shared" si="2"/>
        <v>-0.76047904191616766</v>
      </c>
      <c r="L32" s="197">
        <v>1</v>
      </c>
      <c r="M32" s="265">
        <v>0</v>
      </c>
      <c r="N32" s="52">
        <v>1</v>
      </c>
      <c r="O32" s="199">
        <v>0</v>
      </c>
      <c r="P32" s="195">
        <v>0</v>
      </c>
      <c r="Q32" s="195">
        <v>0</v>
      </c>
    </row>
    <row r="33" spans="1:17" x14ac:dyDescent="0.25">
      <c r="A33" s="93" t="s">
        <v>33</v>
      </c>
      <c r="B33" s="100" t="s">
        <v>51</v>
      </c>
      <c r="C33" s="197">
        <v>118</v>
      </c>
      <c r="D33" s="265">
        <v>82</v>
      </c>
      <c r="E33" s="52">
        <f t="shared" si="3"/>
        <v>-0.30508474576271183</v>
      </c>
      <c r="F33" s="197">
        <v>0</v>
      </c>
      <c r="G33" s="265">
        <v>0</v>
      </c>
      <c r="H33" s="52">
        <f t="shared" si="0"/>
        <v>0</v>
      </c>
      <c r="I33" s="197">
        <v>140</v>
      </c>
      <c r="J33" s="265">
        <v>24</v>
      </c>
      <c r="K33" s="52">
        <f t="shared" si="2"/>
        <v>-0.82857142857142851</v>
      </c>
      <c r="L33" s="197">
        <v>1</v>
      </c>
      <c r="M33" s="265">
        <v>0</v>
      </c>
      <c r="N33" s="52">
        <v>1</v>
      </c>
      <c r="O33" s="255">
        <v>0</v>
      </c>
      <c r="P33" s="196">
        <v>0</v>
      </c>
      <c r="Q33" s="196">
        <v>0</v>
      </c>
    </row>
    <row r="34" spans="1:17" ht="30" x14ac:dyDescent="0.25">
      <c r="A34" s="93" t="s">
        <v>34</v>
      </c>
      <c r="B34" s="100" t="s">
        <v>101</v>
      </c>
      <c r="C34" s="197">
        <v>0</v>
      </c>
      <c r="D34" s="265">
        <v>0</v>
      </c>
      <c r="E34" s="52">
        <f t="shared" si="3"/>
        <v>0</v>
      </c>
      <c r="F34" s="197">
        <v>0</v>
      </c>
      <c r="G34" s="265">
        <v>0</v>
      </c>
      <c r="H34" s="52">
        <f t="shared" si="0"/>
        <v>0</v>
      </c>
      <c r="I34" s="197">
        <v>0</v>
      </c>
      <c r="J34" s="265">
        <v>0</v>
      </c>
      <c r="K34" s="52">
        <f t="shared" si="2"/>
        <v>0</v>
      </c>
      <c r="L34" s="197">
        <v>0</v>
      </c>
      <c r="M34" s="265">
        <v>0</v>
      </c>
      <c r="N34" s="52">
        <f t="shared" si="1"/>
        <v>0</v>
      </c>
      <c r="O34" s="255">
        <v>0</v>
      </c>
      <c r="P34" s="196">
        <v>0</v>
      </c>
      <c r="Q34" s="196">
        <v>0</v>
      </c>
    </row>
    <row r="35" spans="1:17" ht="30" x14ac:dyDescent="0.25">
      <c r="A35" s="93" t="s">
        <v>35</v>
      </c>
      <c r="B35" s="100" t="s">
        <v>102</v>
      </c>
      <c r="C35" s="197">
        <v>0</v>
      </c>
      <c r="D35" s="195">
        <v>0</v>
      </c>
      <c r="E35" s="52">
        <f t="shared" si="3"/>
        <v>0</v>
      </c>
      <c r="F35" s="197">
        <v>0</v>
      </c>
      <c r="G35" s="265">
        <v>0</v>
      </c>
      <c r="H35" s="52">
        <f t="shared" si="0"/>
        <v>0</v>
      </c>
      <c r="I35" s="197">
        <v>0</v>
      </c>
      <c r="J35" s="265">
        <v>0</v>
      </c>
      <c r="K35" s="52">
        <f t="shared" si="2"/>
        <v>0</v>
      </c>
      <c r="L35" s="197">
        <v>0</v>
      </c>
      <c r="M35" s="265">
        <v>0</v>
      </c>
      <c r="N35" s="52">
        <f t="shared" si="1"/>
        <v>0</v>
      </c>
      <c r="O35" s="255">
        <v>0</v>
      </c>
      <c r="P35" s="196">
        <v>0</v>
      </c>
      <c r="Q35" s="196">
        <v>0</v>
      </c>
    </row>
    <row r="36" spans="1:17" ht="30.75" thickBot="1" x14ac:dyDescent="0.3">
      <c r="A36" s="94" t="s">
        <v>36</v>
      </c>
      <c r="B36" s="101" t="s">
        <v>216</v>
      </c>
      <c r="C36" s="198">
        <v>26</v>
      </c>
      <c r="D36" s="195">
        <v>22</v>
      </c>
      <c r="E36" s="52">
        <f t="shared" si="3"/>
        <v>-0.15384615384615385</v>
      </c>
      <c r="F36" s="198">
        <v>0</v>
      </c>
      <c r="G36" s="265">
        <v>0</v>
      </c>
      <c r="H36" s="52">
        <f t="shared" si="0"/>
        <v>0</v>
      </c>
      <c r="I36" s="198">
        <v>27</v>
      </c>
      <c r="J36" s="265">
        <v>16</v>
      </c>
      <c r="K36" s="52">
        <f t="shared" si="2"/>
        <v>-0.40740740740740744</v>
      </c>
      <c r="L36" s="198">
        <v>0</v>
      </c>
      <c r="M36" s="265">
        <v>0</v>
      </c>
      <c r="N36" s="52">
        <f t="shared" si="1"/>
        <v>0</v>
      </c>
      <c r="O36" s="255">
        <v>0</v>
      </c>
      <c r="P36" s="196">
        <v>0</v>
      </c>
      <c r="Q36" s="196">
        <v>0</v>
      </c>
    </row>
  </sheetData>
  <mergeCells count="27">
    <mergeCell ref="A1:Q1"/>
    <mergeCell ref="A2:Q2"/>
    <mergeCell ref="A3:Q3"/>
    <mergeCell ref="I11:K11"/>
    <mergeCell ref="L11:N11"/>
    <mergeCell ref="O11:Q11"/>
    <mergeCell ref="A9:Q9"/>
    <mergeCell ref="C10:Q10"/>
    <mergeCell ref="C11:E11"/>
    <mergeCell ref="F11:H11"/>
    <mergeCell ref="A10:A14"/>
    <mergeCell ref="B10:B14"/>
    <mergeCell ref="D12:D14"/>
    <mergeCell ref="G12:G14"/>
    <mergeCell ref="J12:J14"/>
    <mergeCell ref="C12:C14"/>
    <mergeCell ref="E12:E14"/>
    <mergeCell ref="F12:F14"/>
    <mergeCell ref="H12:H14"/>
    <mergeCell ref="I12:I14"/>
    <mergeCell ref="K12:K14"/>
    <mergeCell ref="L12:L14"/>
    <mergeCell ref="N12:N14"/>
    <mergeCell ref="O12:O14"/>
    <mergeCell ref="Q12:Q14"/>
    <mergeCell ref="M12:M14"/>
    <mergeCell ref="P12:P14"/>
  </mergeCells>
  <pageMargins left="0.19685039370078741" right="0.19685039370078741" top="0.19685039370078741" bottom="0.19685039370078741" header="0.31496062992125984" footer="0"/>
  <pageSetup paperSize="9" scale="6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4"/>
  <sheetViews>
    <sheetView view="pageBreakPreview" topLeftCell="A7" zoomScale="90" zoomScaleNormal="100" zoomScaleSheetLayoutView="90" workbookViewId="0">
      <selection activeCell="I13" sqref="I13"/>
    </sheetView>
  </sheetViews>
  <sheetFormatPr defaultRowHeight="15" x14ac:dyDescent="0.25"/>
  <cols>
    <col min="1" max="1" width="6.7109375" customWidth="1"/>
    <col min="2" max="2" width="22" style="13" customWidth="1"/>
    <col min="3" max="3" width="16.5703125" style="13" customWidth="1"/>
    <col min="4" max="4" width="27" style="13" customWidth="1"/>
    <col min="5" max="5" width="16.28515625" style="13" customWidth="1"/>
    <col min="6" max="6" width="13.28515625" style="13" customWidth="1"/>
    <col min="7" max="7" width="23.5703125" style="13" customWidth="1"/>
    <col min="8" max="8" width="24" style="13" customWidth="1"/>
    <col min="9" max="9" width="20.28515625" style="13" customWidth="1"/>
    <col min="10" max="10" width="15.85546875" style="13" customWidth="1"/>
    <col min="11" max="11" width="20" style="13" customWidth="1"/>
  </cols>
  <sheetData>
    <row r="1" spans="1:11" s="23" customFormat="1" ht="15.75" x14ac:dyDescent="0.2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</row>
    <row r="2" spans="1:11" s="23" customFormat="1" ht="15.75" x14ac:dyDescent="0.25">
      <c r="A2" s="277" t="s">
        <v>259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 s="23" customFormat="1" ht="15.75" x14ac:dyDescent="0.25">
      <c r="A3" s="277" t="s">
        <v>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</row>
    <row r="4" spans="1:11" s="23" customFormat="1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23" customFormat="1" ht="15.75" x14ac:dyDescent="0.25">
      <c r="A5" s="62" t="s">
        <v>176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s="23" customFormat="1" x14ac:dyDescent="0.25">
      <c r="B6" s="26"/>
      <c r="C6" s="26"/>
      <c r="D6" s="26"/>
      <c r="E6" s="26"/>
      <c r="F6" s="26"/>
      <c r="G6" s="26"/>
      <c r="H6" s="26"/>
      <c r="I6" s="26"/>
      <c r="J6" s="26"/>
      <c r="K6" s="26"/>
    </row>
    <row r="7" spans="1:11" s="23" customFormat="1" x14ac:dyDescent="0.25">
      <c r="B7" s="26"/>
      <c r="C7" s="26"/>
      <c r="D7" s="26"/>
      <c r="E7" s="26"/>
      <c r="F7" s="26"/>
      <c r="G7" s="26"/>
      <c r="H7" s="26"/>
      <c r="I7" s="26"/>
      <c r="J7" s="26"/>
      <c r="K7" s="26"/>
    </row>
    <row r="8" spans="1:11" s="23" customFormat="1" x14ac:dyDescent="0.25"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1" ht="30" customHeight="1" x14ac:dyDescent="0.25">
      <c r="A9" s="410" t="s">
        <v>139</v>
      </c>
      <c r="B9" s="410"/>
      <c r="C9" s="410"/>
      <c r="D9" s="410"/>
      <c r="E9" s="410"/>
      <c r="F9" s="410"/>
      <c r="G9" s="410"/>
      <c r="H9" s="410"/>
      <c r="I9" s="410"/>
      <c r="J9" s="410"/>
      <c r="K9" s="410"/>
    </row>
    <row r="10" spans="1:11" ht="15.75" thickBot="1" x14ac:dyDescent="0.3"/>
    <row r="11" spans="1:11" ht="120.75" thickBot="1" x14ac:dyDescent="0.3">
      <c r="A11" s="90" t="s">
        <v>22</v>
      </c>
      <c r="B11" s="91" t="s">
        <v>103</v>
      </c>
      <c r="C11" s="91" t="s">
        <v>104</v>
      </c>
      <c r="D11" s="91" t="s">
        <v>105</v>
      </c>
      <c r="E11" s="91" t="s">
        <v>182</v>
      </c>
      <c r="F11" s="91" t="s">
        <v>106</v>
      </c>
      <c r="G11" s="91" t="s">
        <v>107</v>
      </c>
      <c r="H11" s="91" t="s">
        <v>108</v>
      </c>
      <c r="I11" s="91" t="s">
        <v>109</v>
      </c>
      <c r="J11" s="91" t="s">
        <v>110</v>
      </c>
      <c r="K11" s="92" t="s">
        <v>183</v>
      </c>
    </row>
    <row r="12" spans="1:11" ht="15.75" thickBot="1" x14ac:dyDescent="0.3">
      <c r="A12" s="90">
        <v>1</v>
      </c>
      <c r="B12" s="91">
        <v>2</v>
      </c>
      <c r="C12" s="91">
        <v>3</v>
      </c>
      <c r="D12" s="91">
        <v>4</v>
      </c>
      <c r="E12" s="91">
        <v>5</v>
      </c>
      <c r="F12" s="91">
        <v>6</v>
      </c>
      <c r="G12" s="91">
        <v>7</v>
      </c>
      <c r="H12" s="91">
        <v>8</v>
      </c>
      <c r="I12" s="91">
        <v>9</v>
      </c>
      <c r="J12" s="91">
        <v>10</v>
      </c>
      <c r="K12" s="92">
        <v>11</v>
      </c>
    </row>
    <row r="13" spans="1:11" ht="90" x14ac:dyDescent="0.25">
      <c r="A13" s="181">
        <v>1</v>
      </c>
      <c r="B13" s="182" t="s">
        <v>217</v>
      </c>
      <c r="C13" s="211" t="s">
        <v>218</v>
      </c>
      <c r="D13" s="211" t="s">
        <v>247</v>
      </c>
      <c r="E13" s="266" t="s">
        <v>266</v>
      </c>
      <c r="F13" s="211" t="s">
        <v>248</v>
      </c>
      <c r="G13" s="211" t="s">
        <v>219</v>
      </c>
      <c r="H13" s="187">
        <v>186</v>
      </c>
      <c r="I13" s="187">
        <v>4</v>
      </c>
      <c r="J13" s="187">
        <v>2</v>
      </c>
      <c r="K13" s="187" t="s">
        <v>267</v>
      </c>
    </row>
    <row r="14" spans="1:11" s="23" customFormat="1" ht="90" x14ac:dyDescent="0.25">
      <c r="A14" s="210">
        <v>2</v>
      </c>
      <c r="B14" s="211" t="s">
        <v>217</v>
      </c>
      <c r="C14" s="211" t="s">
        <v>220</v>
      </c>
      <c r="D14" s="211" t="s">
        <v>221</v>
      </c>
      <c r="E14" s="211" t="s">
        <v>222</v>
      </c>
      <c r="F14" s="211" t="s">
        <v>246</v>
      </c>
      <c r="G14" s="211" t="s">
        <v>223</v>
      </c>
      <c r="H14" s="187">
        <v>102</v>
      </c>
      <c r="I14" s="187">
        <v>5</v>
      </c>
      <c r="J14" s="187">
        <v>2</v>
      </c>
      <c r="K14" s="187" t="s">
        <v>268</v>
      </c>
    </row>
  </sheetData>
  <mergeCells count="4">
    <mergeCell ref="A9:K9"/>
    <mergeCell ref="A1:K1"/>
    <mergeCell ref="A2:K2"/>
    <mergeCell ref="A3:K3"/>
  </mergeCells>
  <pageMargins left="0.7" right="0.7" top="0.75" bottom="0.75" header="0.3" footer="0.3"/>
  <pageSetup paperSize="9" scale="42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17"/>
  <sheetViews>
    <sheetView view="pageBreakPreview" zoomScale="90" zoomScaleNormal="100" zoomScaleSheetLayoutView="90" workbookViewId="0">
      <selection activeCell="D15" sqref="D15"/>
    </sheetView>
  </sheetViews>
  <sheetFormatPr defaultRowHeight="15" x14ac:dyDescent="0.25"/>
  <cols>
    <col min="1" max="1" width="7.28515625" customWidth="1"/>
    <col min="2" max="2" width="79.42578125" customWidth="1"/>
    <col min="3" max="3" width="18.140625" customWidth="1"/>
    <col min="4" max="4" width="43.7109375" customWidth="1"/>
  </cols>
  <sheetData>
    <row r="1" spans="1:11" s="23" customFormat="1" ht="15.75" customHeight="1" x14ac:dyDescent="0.25">
      <c r="A1" s="359" t="s">
        <v>0</v>
      </c>
      <c r="B1" s="359"/>
      <c r="C1" s="359"/>
      <c r="D1" s="359"/>
      <c r="E1" s="111"/>
      <c r="F1" s="111"/>
      <c r="G1" s="111"/>
      <c r="H1" s="111"/>
      <c r="I1" s="111"/>
      <c r="J1" s="111"/>
      <c r="K1" s="111"/>
    </row>
    <row r="2" spans="1:11" s="23" customFormat="1" ht="15.75" x14ac:dyDescent="0.25">
      <c r="A2" s="277" t="s">
        <v>259</v>
      </c>
      <c r="B2" s="277"/>
      <c r="C2" s="277"/>
      <c r="D2" s="277"/>
      <c r="E2" s="69"/>
      <c r="F2" s="69"/>
      <c r="G2" s="69"/>
      <c r="H2" s="69"/>
      <c r="I2" s="69"/>
      <c r="J2" s="69"/>
      <c r="K2" s="69"/>
    </row>
    <row r="3" spans="1:11" s="23" customFormat="1" ht="15.75" x14ac:dyDescent="0.25">
      <c r="A3" s="277" t="s">
        <v>1</v>
      </c>
      <c r="B3" s="277"/>
      <c r="C3" s="277"/>
      <c r="D3" s="277"/>
      <c r="E3" s="69"/>
      <c r="F3" s="69"/>
      <c r="G3" s="69"/>
      <c r="H3" s="69"/>
      <c r="I3" s="69"/>
      <c r="J3" s="69"/>
      <c r="K3" s="69"/>
    </row>
    <row r="4" spans="1:11" s="23" customFormat="1" x14ac:dyDescent="0.25"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1" s="23" customFormat="1" ht="15.75" x14ac:dyDescent="0.25">
      <c r="A5" s="62" t="s">
        <v>176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s="23" customFormat="1" x14ac:dyDescent="0.25"/>
    <row r="7" spans="1:11" s="23" customFormat="1" x14ac:dyDescent="0.25"/>
    <row r="8" spans="1:11" ht="32.25" customHeight="1" thickBot="1" x14ac:dyDescent="0.3">
      <c r="A8" s="326" t="s">
        <v>140</v>
      </c>
      <c r="B8" s="326"/>
      <c r="C8" s="326"/>
      <c r="D8" s="326"/>
    </row>
    <row r="9" spans="1:11" ht="30.75" thickBot="1" x14ac:dyDescent="0.3">
      <c r="A9" s="90" t="s">
        <v>22</v>
      </c>
      <c r="B9" s="91" t="s">
        <v>111</v>
      </c>
      <c r="C9" s="91" t="s">
        <v>112</v>
      </c>
      <c r="D9" s="125"/>
    </row>
    <row r="10" spans="1:11" ht="15" customHeight="1" x14ac:dyDescent="0.25">
      <c r="A10" s="323">
        <v>1</v>
      </c>
      <c r="B10" s="96" t="s">
        <v>184</v>
      </c>
      <c r="C10" s="385" t="s">
        <v>113</v>
      </c>
      <c r="D10" s="412" t="s">
        <v>263</v>
      </c>
    </row>
    <row r="11" spans="1:11" x14ac:dyDescent="0.25">
      <c r="A11" s="411"/>
      <c r="B11" s="88" t="s">
        <v>185</v>
      </c>
      <c r="C11" s="341"/>
      <c r="D11" s="413"/>
    </row>
    <row r="12" spans="1:11" ht="36.75" customHeight="1" x14ac:dyDescent="0.25">
      <c r="A12" s="411"/>
      <c r="B12" s="88" t="s">
        <v>186</v>
      </c>
      <c r="C12" s="341"/>
      <c r="D12" s="414"/>
    </row>
    <row r="13" spans="1:11" ht="30" x14ac:dyDescent="0.25">
      <c r="A13" s="93">
        <v>2</v>
      </c>
      <c r="B13" s="88" t="s">
        <v>114</v>
      </c>
      <c r="C13" s="160" t="s">
        <v>115</v>
      </c>
      <c r="D13" s="267">
        <v>399</v>
      </c>
    </row>
    <row r="14" spans="1:11" ht="30" x14ac:dyDescent="0.25">
      <c r="A14" s="93" t="s">
        <v>29</v>
      </c>
      <c r="B14" s="88" t="s">
        <v>116</v>
      </c>
      <c r="C14" s="160" t="s">
        <v>115</v>
      </c>
      <c r="D14" s="267">
        <v>399</v>
      </c>
    </row>
    <row r="15" spans="1:11" ht="30" x14ac:dyDescent="0.25">
      <c r="A15" s="93" t="s">
        <v>30</v>
      </c>
      <c r="B15" s="88" t="s">
        <v>117</v>
      </c>
      <c r="C15" s="160" t="s">
        <v>115</v>
      </c>
      <c r="D15" s="267">
        <v>0</v>
      </c>
    </row>
    <row r="16" spans="1:11" ht="30" x14ac:dyDescent="0.25">
      <c r="A16" s="93">
        <v>3</v>
      </c>
      <c r="B16" s="88" t="s">
        <v>118</v>
      </c>
      <c r="C16" s="160" t="s">
        <v>119</v>
      </c>
      <c r="D16" s="267">
        <v>1</v>
      </c>
    </row>
    <row r="17" spans="1:4" ht="30.75" thickBot="1" x14ac:dyDescent="0.3">
      <c r="A17" s="94">
        <v>4</v>
      </c>
      <c r="B17" s="89" t="s">
        <v>120</v>
      </c>
      <c r="C17" s="159" t="s">
        <v>119</v>
      </c>
      <c r="D17" s="267">
        <v>4</v>
      </c>
    </row>
  </sheetData>
  <mergeCells count="7">
    <mergeCell ref="A8:D8"/>
    <mergeCell ref="A10:A12"/>
    <mergeCell ref="C10:C12"/>
    <mergeCell ref="D10:D12"/>
    <mergeCell ref="A1:D1"/>
    <mergeCell ref="A2:D2"/>
    <mergeCell ref="A3:D3"/>
  </mergeCells>
  <pageMargins left="0.7" right="0.7" top="0.75" bottom="0.75" header="0.3" footer="0.3"/>
  <pageSetup paperSize="9" scale="42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1"/>
  <sheetViews>
    <sheetView view="pageBreakPreview" zoomScaleNormal="100" zoomScaleSheetLayoutView="100" workbookViewId="0">
      <selection activeCell="A3" sqref="A3:D3"/>
    </sheetView>
  </sheetViews>
  <sheetFormatPr defaultRowHeight="15" x14ac:dyDescent="0.25"/>
  <cols>
    <col min="4" max="4" width="63.140625" customWidth="1"/>
  </cols>
  <sheetData>
    <row r="1" spans="1:23" ht="15.75" x14ac:dyDescent="0.25">
      <c r="A1" s="359" t="s">
        <v>0</v>
      </c>
      <c r="B1" s="359"/>
      <c r="C1" s="359"/>
      <c r="D1" s="359"/>
    </row>
    <row r="2" spans="1:23" s="23" customFormat="1" ht="15.75" x14ac:dyDescent="0.25">
      <c r="A2" s="277" t="s">
        <v>264</v>
      </c>
      <c r="B2" s="277"/>
      <c r="C2" s="277"/>
      <c r="D2" s="277"/>
    </row>
    <row r="3" spans="1:23" s="23" customFormat="1" ht="15.75" x14ac:dyDescent="0.25">
      <c r="A3" s="277" t="s">
        <v>1</v>
      </c>
      <c r="B3" s="277"/>
      <c r="C3" s="277"/>
      <c r="D3" s="277"/>
    </row>
    <row r="4" spans="1:23" s="23" customFormat="1" x14ac:dyDescent="0.25">
      <c r="B4" s="26"/>
      <c r="C4" s="26"/>
      <c r="D4" s="26"/>
    </row>
    <row r="5" spans="1:23" s="23" customFormat="1" ht="15.75" x14ac:dyDescent="0.25">
      <c r="A5" s="62" t="s">
        <v>176</v>
      </c>
      <c r="B5" s="26"/>
      <c r="C5" s="26"/>
      <c r="D5" s="26"/>
    </row>
    <row r="6" spans="1:23" s="23" customFormat="1" x14ac:dyDescent="0.25"/>
    <row r="7" spans="1:23" s="23" customFormat="1" x14ac:dyDescent="0.25"/>
    <row r="8" spans="1:23" s="23" customFormat="1" x14ac:dyDescent="0.25"/>
    <row r="9" spans="1:23" ht="84.75" customHeight="1" x14ac:dyDescent="0.25">
      <c r="A9" s="361" t="s">
        <v>121</v>
      </c>
      <c r="B9" s="361"/>
      <c r="C9" s="361"/>
      <c r="D9" s="361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12.7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39.75" customHeight="1" x14ac:dyDescent="0.25">
      <c r="A11" s="415" t="s">
        <v>245</v>
      </c>
      <c r="B11" s="415"/>
      <c r="C11" s="415"/>
      <c r="D11" s="415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</row>
  </sheetData>
  <mergeCells count="5">
    <mergeCell ref="A1:D1"/>
    <mergeCell ref="A2:D2"/>
    <mergeCell ref="A3:D3"/>
    <mergeCell ref="A9:D9"/>
    <mergeCell ref="A11:D1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2"/>
  <sheetViews>
    <sheetView view="pageBreakPreview" zoomScaleNormal="100" zoomScaleSheetLayoutView="100" workbookViewId="0">
      <selection activeCell="H20" sqref="H20"/>
    </sheetView>
  </sheetViews>
  <sheetFormatPr defaultRowHeight="15" x14ac:dyDescent="0.25"/>
  <cols>
    <col min="4" max="4" width="81" customWidth="1"/>
  </cols>
  <sheetData>
    <row r="1" spans="1:23" ht="15.75" customHeight="1" x14ac:dyDescent="0.25">
      <c r="A1" s="359" t="s">
        <v>0</v>
      </c>
      <c r="B1" s="359"/>
      <c r="C1" s="359"/>
      <c r="D1" s="359"/>
    </row>
    <row r="2" spans="1:23" s="23" customFormat="1" ht="15.75" x14ac:dyDescent="0.25">
      <c r="A2" s="277" t="s">
        <v>259</v>
      </c>
      <c r="B2" s="277"/>
      <c r="C2" s="277"/>
      <c r="D2" s="277"/>
    </row>
    <row r="3" spans="1:23" s="23" customFormat="1" ht="15.75" x14ac:dyDescent="0.25">
      <c r="A3" s="277" t="s">
        <v>1</v>
      </c>
      <c r="B3" s="277"/>
      <c r="C3" s="277"/>
      <c r="D3" s="277"/>
    </row>
    <row r="4" spans="1:23" s="23" customFormat="1" x14ac:dyDescent="0.25">
      <c r="B4" s="26"/>
      <c r="C4" s="26"/>
      <c r="D4" s="26"/>
    </row>
    <row r="5" spans="1:23" s="23" customFormat="1" ht="15.75" x14ac:dyDescent="0.25">
      <c r="A5" s="62" t="s">
        <v>176</v>
      </c>
      <c r="B5" s="26"/>
      <c r="C5" s="26"/>
      <c r="D5" s="26"/>
    </row>
    <row r="6" spans="1:23" s="23" customFormat="1" x14ac:dyDescent="0.25"/>
    <row r="7" spans="1:23" s="23" customFormat="1" x14ac:dyDescent="0.25"/>
    <row r="8" spans="1:23" s="23" customFormat="1" x14ac:dyDescent="0.25"/>
    <row r="9" spans="1:23" ht="28.5" customHeight="1" x14ac:dyDescent="0.25">
      <c r="A9" s="278" t="s">
        <v>122</v>
      </c>
      <c r="B9" s="278"/>
      <c r="C9" s="278"/>
      <c r="D9" s="278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8.5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63" customHeight="1" x14ac:dyDescent="0.25">
      <c r="A11" s="416" t="s">
        <v>232</v>
      </c>
      <c r="B11" s="416"/>
      <c r="C11" s="416"/>
      <c r="D11" s="41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3"/>
      <c r="U11" s="3"/>
      <c r="V11" s="3"/>
      <c r="W11" s="3"/>
    </row>
    <row r="12" spans="1:23" ht="28.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</sheetData>
  <mergeCells count="5">
    <mergeCell ref="A1:D1"/>
    <mergeCell ref="A2:D2"/>
    <mergeCell ref="A3:D3"/>
    <mergeCell ref="A9:D9"/>
    <mergeCell ref="A11:D11"/>
  </mergeCells>
  <pageMargins left="0.7" right="0.7" top="0.75" bottom="0.75" header="0.3" footer="0.3"/>
  <pageSetup paperSize="9" scale="8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0"/>
  <sheetViews>
    <sheetView view="pageBreakPreview" zoomScaleNormal="100" zoomScaleSheetLayoutView="100" workbookViewId="0">
      <selection activeCell="A3" sqref="A3:W3"/>
    </sheetView>
  </sheetViews>
  <sheetFormatPr defaultRowHeight="15" x14ac:dyDescent="0.25"/>
  <sheetData>
    <row r="1" spans="1:23" ht="15.75" customHeight="1" x14ac:dyDescent="0.2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</row>
    <row r="2" spans="1:23" s="23" customFormat="1" ht="15.75" x14ac:dyDescent="0.25">
      <c r="A2" s="277" t="s">
        <v>259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</row>
    <row r="3" spans="1:23" s="23" customFormat="1" ht="15.75" x14ac:dyDescent="0.25">
      <c r="A3" s="277" t="s">
        <v>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</row>
    <row r="4" spans="1:23" s="23" customFormat="1" x14ac:dyDescent="0.25">
      <c r="B4" s="26"/>
      <c r="C4" s="26"/>
      <c r="D4" s="26"/>
    </row>
    <row r="5" spans="1:23" s="23" customFormat="1" ht="15.75" x14ac:dyDescent="0.25">
      <c r="A5" s="62" t="s">
        <v>176</v>
      </c>
      <c r="B5" s="26"/>
      <c r="C5" s="26"/>
      <c r="D5" s="26"/>
    </row>
    <row r="6" spans="1:23" ht="183.75" customHeight="1" x14ac:dyDescent="0.25">
      <c r="A6" s="417" t="s">
        <v>123</v>
      </c>
      <c r="B6" s="417"/>
      <c r="C6" s="417"/>
      <c r="D6" s="417"/>
      <c r="E6" s="417"/>
      <c r="F6" s="417"/>
      <c r="G6" s="417"/>
      <c r="H6" s="417"/>
      <c r="I6" s="417"/>
      <c r="J6" s="417"/>
      <c r="K6" s="417"/>
      <c r="L6" s="417"/>
      <c r="M6" s="417"/>
      <c r="N6" s="417"/>
      <c r="O6" s="417"/>
      <c r="P6" s="417"/>
      <c r="Q6" s="417"/>
      <c r="R6" s="417"/>
      <c r="S6" s="417"/>
      <c r="T6" s="417"/>
      <c r="U6" s="417"/>
      <c r="V6" s="417"/>
      <c r="W6" s="417"/>
    </row>
    <row r="7" spans="1:23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23" s="23" customFormat="1" x14ac:dyDescent="0.2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20.25" customHeight="1" x14ac:dyDescent="0.25">
      <c r="A9" s="418"/>
      <c r="B9" s="418"/>
      <c r="C9" s="418"/>
      <c r="D9" s="418"/>
      <c r="E9" s="418"/>
      <c r="F9" s="418"/>
      <c r="G9" s="418"/>
      <c r="H9" s="418"/>
      <c r="I9" s="418"/>
      <c r="J9" s="418"/>
      <c r="K9" s="418"/>
      <c r="L9" s="418"/>
      <c r="M9" s="418"/>
      <c r="N9" s="418"/>
      <c r="O9" s="3"/>
      <c r="P9" s="3"/>
      <c r="Q9" s="3"/>
      <c r="R9" s="3"/>
      <c r="S9" s="3"/>
      <c r="T9" s="3"/>
      <c r="U9" s="3"/>
      <c r="V9" s="3"/>
      <c r="W9" s="3"/>
    </row>
    <row r="10" spans="1:23" x14ac:dyDescent="0.25">
      <c r="A10" s="180" t="s">
        <v>252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</sheetData>
  <mergeCells count="5">
    <mergeCell ref="A6:W6"/>
    <mergeCell ref="A1:W1"/>
    <mergeCell ref="A2:W2"/>
    <mergeCell ref="A3:W3"/>
    <mergeCell ref="A9:N9"/>
  </mergeCells>
  <pageMargins left="0.7" right="0.7" top="0.75" bottom="0.75" header="0.3" footer="0.3"/>
  <pageSetup paperSize="9" scale="4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P19"/>
  <sheetViews>
    <sheetView view="pageBreakPreview" zoomScaleNormal="80" zoomScaleSheetLayoutView="100" workbookViewId="0">
      <selection activeCell="E16" sqref="E16"/>
    </sheetView>
  </sheetViews>
  <sheetFormatPr defaultRowHeight="15" x14ac:dyDescent="0.25"/>
  <cols>
    <col min="1" max="1" width="18.5703125" customWidth="1"/>
    <col min="2" max="10" width="10.7109375" customWidth="1"/>
  </cols>
  <sheetData>
    <row r="2" spans="1:16" ht="15.75" x14ac:dyDescent="0.2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1"/>
      <c r="L2" s="1"/>
      <c r="M2" s="1"/>
      <c r="N2" s="1"/>
      <c r="O2" s="1"/>
      <c r="P2" s="1"/>
    </row>
    <row r="3" spans="1:16" ht="15.75" x14ac:dyDescent="0.25">
      <c r="A3" s="277" t="s">
        <v>255</v>
      </c>
      <c r="B3" s="277"/>
      <c r="C3" s="277"/>
      <c r="D3" s="277"/>
      <c r="E3" s="277"/>
      <c r="F3" s="277"/>
      <c r="G3" s="277"/>
      <c r="H3" s="277"/>
      <c r="I3" s="277"/>
      <c r="J3" s="277"/>
      <c r="K3" s="1"/>
      <c r="L3" s="1"/>
      <c r="M3" s="1"/>
      <c r="N3" s="1"/>
      <c r="O3" s="1"/>
      <c r="P3" s="1"/>
    </row>
    <row r="4" spans="1:16" ht="15.75" x14ac:dyDescent="0.25">
      <c r="A4" s="277" t="s">
        <v>1</v>
      </c>
      <c r="B4" s="277"/>
      <c r="C4" s="277"/>
      <c r="D4" s="277"/>
      <c r="E4" s="277"/>
      <c r="F4" s="277"/>
      <c r="G4" s="277"/>
      <c r="H4" s="277"/>
      <c r="I4" s="277"/>
      <c r="J4" s="277"/>
      <c r="K4" s="1"/>
      <c r="L4" s="1"/>
      <c r="M4" s="1"/>
      <c r="N4" s="1"/>
      <c r="O4" s="1"/>
      <c r="P4" s="1"/>
    </row>
    <row r="5" spans="1:16" ht="15.75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</row>
    <row r="6" spans="1:16" ht="15.75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</row>
    <row r="7" spans="1:16" ht="15.75" x14ac:dyDescent="0.25">
      <c r="A7" s="62" t="s">
        <v>2</v>
      </c>
      <c r="B7" s="62"/>
      <c r="C7" s="62"/>
      <c r="D7" s="62"/>
      <c r="E7" s="34"/>
      <c r="F7" s="34"/>
      <c r="G7" s="34"/>
      <c r="H7" s="34"/>
      <c r="I7" s="34"/>
      <c r="J7" s="34"/>
      <c r="K7" s="2"/>
      <c r="L7" s="2"/>
      <c r="M7" s="2"/>
      <c r="N7" s="2"/>
      <c r="O7" s="2"/>
      <c r="P7" s="2"/>
    </row>
    <row r="8" spans="1:16" s="23" customFormat="1" ht="15.75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2"/>
      <c r="L8" s="2"/>
      <c r="M8" s="2"/>
      <c r="N8" s="2"/>
      <c r="O8" s="2"/>
      <c r="P8" s="2"/>
    </row>
    <row r="9" spans="1:16" ht="99.75" customHeight="1" x14ac:dyDescent="0.25">
      <c r="A9" s="278" t="s">
        <v>13</v>
      </c>
      <c r="B9" s="278"/>
      <c r="C9" s="278"/>
      <c r="D9" s="278"/>
      <c r="E9" s="278"/>
      <c r="F9" s="278"/>
      <c r="G9" s="278"/>
      <c r="H9" s="278"/>
      <c r="I9" s="278"/>
      <c r="J9" s="278"/>
      <c r="K9" s="5"/>
      <c r="L9" s="3"/>
      <c r="M9" s="3"/>
      <c r="N9" s="3"/>
      <c r="O9" s="3"/>
      <c r="P9" s="3"/>
    </row>
    <row r="10" spans="1:16" ht="15.75" thickBot="1" x14ac:dyDescent="0.3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3"/>
    </row>
    <row r="11" spans="1:16" ht="15" customHeight="1" x14ac:dyDescent="0.25">
      <c r="A11" s="293" t="s">
        <v>3</v>
      </c>
      <c r="B11" s="297" t="s">
        <v>144</v>
      </c>
      <c r="C11" s="298"/>
      <c r="D11" s="299"/>
      <c r="E11" s="297" t="s">
        <v>145</v>
      </c>
      <c r="F11" s="298"/>
      <c r="G11" s="299"/>
      <c r="H11" s="303" t="s">
        <v>146</v>
      </c>
      <c r="I11" s="298"/>
      <c r="J11" s="299"/>
      <c r="K11" s="5"/>
      <c r="L11" s="3"/>
      <c r="M11" s="3"/>
      <c r="N11" s="3"/>
      <c r="O11" s="3"/>
      <c r="P11" s="3"/>
    </row>
    <row r="12" spans="1:16" ht="83.25" customHeight="1" x14ac:dyDescent="0.25">
      <c r="A12" s="294"/>
      <c r="B12" s="300"/>
      <c r="C12" s="301"/>
      <c r="D12" s="302"/>
      <c r="E12" s="300"/>
      <c r="F12" s="301"/>
      <c r="G12" s="302"/>
      <c r="H12" s="304"/>
      <c r="I12" s="301"/>
      <c r="J12" s="302"/>
      <c r="K12" s="5"/>
      <c r="L12" s="3"/>
      <c r="M12" s="3"/>
      <c r="N12" s="3"/>
      <c r="O12" s="3"/>
      <c r="P12" s="3"/>
    </row>
    <row r="13" spans="1:16" ht="21.75" thickBot="1" x14ac:dyDescent="0.3">
      <c r="A13" s="295"/>
      <c r="B13" s="259" t="s">
        <v>256</v>
      </c>
      <c r="C13" s="260" t="s">
        <v>254</v>
      </c>
      <c r="D13" s="261" t="s">
        <v>9</v>
      </c>
      <c r="E13" s="259" t="s">
        <v>256</v>
      </c>
      <c r="F13" s="260" t="s">
        <v>254</v>
      </c>
      <c r="G13" s="261" t="s">
        <v>9</v>
      </c>
      <c r="H13" s="259" t="s">
        <v>256</v>
      </c>
      <c r="I13" s="260" t="s">
        <v>254</v>
      </c>
      <c r="J13" s="261" t="s">
        <v>9</v>
      </c>
      <c r="K13" s="5"/>
      <c r="L13" s="3"/>
      <c r="M13" s="3"/>
      <c r="N13" s="3"/>
      <c r="O13" s="3"/>
      <c r="P13" s="3"/>
    </row>
    <row r="14" spans="1:16" ht="24.95" customHeight="1" x14ac:dyDescent="0.25">
      <c r="A14" s="66" t="s">
        <v>10</v>
      </c>
      <c r="B14" s="46">
        <v>4781</v>
      </c>
      <c r="C14" s="47">
        <v>1609</v>
      </c>
      <c r="D14" s="70">
        <f>IF(B14=0,0,C14/B14-100%)</f>
        <v>-0.6634595272955448</v>
      </c>
      <c r="E14" s="46"/>
      <c r="F14" s="47"/>
      <c r="G14" s="70">
        <f>IF(E14=0,0,F14/E14-100%)</f>
        <v>0</v>
      </c>
      <c r="H14" s="71"/>
      <c r="I14" s="47"/>
      <c r="J14" s="70">
        <f>IF(H14=0,0,I14/H14-100%)</f>
        <v>0</v>
      </c>
      <c r="K14" s="5"/>
      <c r="L14" s="3"/>
      <c r="M14" s="3"/>
      <c r="N14" s="3"/>
      <c r="O14" s="3"/>
      <c r="P14" s="3"/>
    </row>
    <row r="15" spans="1:16" ht="24.95" customHeight="1" x14ac:dyDescent="0.25">
      <c r="A15" s="67" t="s">
        <v>11</v>
      </c>
      <c r="B15" s="48">
        <v>1050</v>
      </c>
      <c r="C15" s="49">
        <v>733</v>
      </c>
      <c r="D15" s="72">
        <f t="shared" ref="D15:D16" si="0">IF(B15=0,0,C15/B15-100%)</f>
        <v>-0.3019047619047619</v>
      </c>
      <c r="E15" s="48"/>
      <c r="F15" s="49"/>
      <c r="G15" s="72">
        <f t="shared" ref="G15:G16" si="1">IF(E15=0,0,F15/E15-100%)</f>
        <v>0</v>
      </c>
      <c r="H15" s="73"/>
      <c r="I15" s="49"/>
      <c r="J15" s="72">
        <f t="shared" ref="J15:J16" si="2">IF(H15=0,0,I15/H15-100%)</f>
        <v>0</v>
      </c>
      <c r="K15" s="5"/>
      <c r="L15" s="3"/>
      <c r="M15" s="3"/>
      <c r="N15" s="3"/>
      <c r="O15" s="3"/>
      <c r="P15" s="3"/>
    </row>
    <row r="16" spans="1:16" ht="24.95" customHeight="1" thickBot="1" x14ac:dyDescent="0.3">
      <c r="A16" s="68" t="s">
        <v>12</v>
      </c>
      <c r="B16" s="50">
        <v>5831</v>
      </c>
      <c r="C16" s="51">
        <v>2342</v>
      </c>
      <c r="D16" s="74">
        <f t="shared" si="0"/>
        <v>-0.59835362716515172</v>
      </c>
      <c r="E16" s="50"/>
      <c r="F16" s="51"/>
      <c r="G16" s="74">
        <f t="shared" si="1"/>
        <v>0</v>
      </c>
      <c r="H16" s="75"/>
      <c r="I16" s="51"/>
      <c r="J16" s="74">
        <f t="shared" si="2"/>
        <v>0</v>
      </c>
      <c r="K16" s="5"/>
      <c r="L16" s="3"/>
      <c r="M16" s="3"/>
      <c r="N16" s="3"/>
      <c r="O16" s="3"/>
      <c r="P16" s="3"/>
    </row>
    <row r="17" spans="1:16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3"/>
      <c r="M17" s="3"/>
      <c r="N17" s="3"/>
      <c r="O17" s="3"/>
      <c r="P17" s="3"/>
    </row>
    <row r="18" spans="1:16" x14ac:dyDescent="0.25">
      <c r="A18" s="296"/>
      <c r="B18" s="296"/>
      <c r="C18" s="296"/>
      <c r="D18" s="296"/>
      <c r="E18" s="296"/>
      <c r="F18" s="296"/>
      <c r="G18" s="296"/>
      <c r="H18" s="296"/>
      <c r="I18" s="296"/>
      <c r="J18" s="296"/>
      <c r="K18" s="16"/>
      <c r="L18" s="4"/>
      <c r="M18" s="4"/>
      <c r="N18" s="4"/>
      <c r="O18" s="4"/>
      <c r="P18" s="4"/>
    </row>
    <row r="19" spans="1:16" ht="27" customHeight="1" x14ac:dyDescent="0.25">
      <c r="A19" s="292"/>
      <c r="B19" s="292"/>
      <c r="C19" s="292"/>
      <c r="D19" s="292"/>
      <c r="E19" s="292"/>
      <c r="F19" s="292"/>
      <c r="G19" s="292"/>
      <c r="H19" s="16"/>
      <c r="I19" s="16"/>
      <c r="J19" s="16"/>
      <c r="K19" s="16"/>
      <c r="L19" s="4"/>
      <c r="M19" s="4"/>
      <c r="N19" s="4"/>
      <c r="O19" s="4"/>
      <c r="P19" s="4"/>
    </row>
  </sheetData>
  <mergeCells count="10">
    <mergeCell ref="A2:J2"/>
    <mergeCell ref="A3:J3"/>
    <mergeCell ref="A4:J4"/>
    <mergeCell ref="A9:J9"/>
    <mergeCell ref="A19:G19"/>
    <mergeCell ref="A11:A13"/>
    <mergeCell ref="A18:J18"/>
    <mergeCell ref="B11:D12"/>
    <mergeCell ref="E11:G12"/>
    <mergeCell ref="H11:J12"/>
  </mergeCells>
  <pageMargins left="0.7" right="0.7" top="0.75" bottom="0.75" header="0.3" footer="0.3"/>
  <pageSetup paperSize="9" scale="6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4"/>
  <sheetViews>
    <sheetView view="pageBreakPreview" zoomScaleNormal="100" zoomScaleSheetLayoutView="100" workbookViewId="0">
      <selection activeCell="G12" sqref="G12"/>
    </sheetView>
  </sheetViews>
  <sheetFormatPr defaultRowHeight="15" x14ac:dyDescent="0.25"/>
  <sheetData>
    <row r="1" spans="1:23" ht="15.75" customHeight="1" x14ac:dyDescent="0.25">
      <c r="A1" s="359" t="s">
        <v>0</v>
      </c>
      <c r="B1" s="359"/>
      <c r="C1" s="359"/>
      <c r="D1" s="359"/>
      <c r="E1" s="359"/>
      <c r="F1" s="359"/>
      <c r="G1" s="359"/>
      <c r="H1" s="359"/>
    </row>
    <row r="2" spans="1:23" s="23" customFormat="1" ht="15.75" x14ac:dyDescent="0.25">
      <c r="A2" s="277" t="s">
        <v>259</v>
      </c>
      <c r="B2" s="277"/>
      <c r="C2" s="277"/>
      <c r="D2" s="277"/>
      <c r="E2" s="277"/>
      <c r="F2" s="277"/>
      <c r="G2" s="277"/>
      <c r="H2" s="277"/>
    </row>
    <row r="3" spans="1:23" s="23" customFormat="1" ht="15.75" x14ac:dyDescent="0.25">
      <c r="A3" s="277" t="s">
        <v>1</v>
      </c>
      <c r="B3" s="277"/>
      <c r="C3" s="277"/>
      <c r="D3" s="277"/>
      <c r="E3" s="277"/>
      <c r="F3" s="277"/>
      <c r="G3" s="277"/>
      <c r="H3" s="277"/>
    </row>
    <row r="4" spans="1:23" s="23" customFormat="1" x14ac:dyDescent="0.25">
      <c r="B4" s="26"/>
      <c r="C4" s="26"/>
      <c r="D4" s="26"/>
    </row>
    <row r="5" spans="1:23" s="23" customFormat="1" ht="15.75" x14ac:dyDescent="0.25">
      <c r="A5" s="62" t="s">
        <v>176</v>
      </c>
      <c r="B5" s="26"/>
      <c r="C5" s="26"/>
      <c r="D5" s="26"/>
    </row>
    <row r="6" spans="1:23" s="23" customFormat="1" x14ac:dyDescent="0.25"/>
    <row r="7" spans="1:23" s="23" customFormat="1" x14ac:dyDescent="0.25"/>
    <row r="8" spans="1:23" ht="61.5" customHeight="1" x14ac:dyDescent="0.25">
      <c r="A8" s="417" t="s">
        <v>141</v>
      </c>
      <c r="B8" s="424"/>
      <c r="C8" s="424"/>
      <c r="D8" s="424"/>
      <c r="E8" s="424"/>
      <c r="F8" s="424"/>
      <c r="G8" s="424"/>
      <c r="H8" s="42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spans="1:23" ht="40.5" customHeight="1" thickBot="1" x14ac:dyDescent="0.3">
      <c r="A9" s="24"/>
      <c r="B9" s="24"/>
      <c r="C9" s="24"/>
      <c r="D9" s="24"/>
      <c r="E9" s="24"/>
      <c r="F9" s="24"/>
      <c r="G9" s="24"/>
      <c r="H9" s="24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40.5" customHeight="1" thickBot="1" x14ac:dyDescent="0.3">
      <c r="A10" s="421" t="s">
        <v>125</v>
      </c>
      <c r="B10" s="422"/>
      <c r="C10" s="422"/>
      <c r="D10" s="422"/>
      <c r="E10" s="423"/>
      <c r="F10" s="162" t="s">
        <v>126</v>
      </c>
      <c r="G10" s="162" t="s">
        <v>235</v>
      </c>
      <c r="H10" s="163" t="s">
        <v>236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30.75" customHeight="1" x14ac:dyDescent="0.25">
      <c r="A11" s="425" t="s">
        <v>127</v>
      </c>
      <c r="B11" s="426"/>
      <c r="C11" s="426"/>
      <c r="D11" s="426"/>
      <c r="E11" s="426"/>
      <c r="F11" s="161">
        <v>100</v>
      </c>
      <c r="G11" s="161">
        <v>0</v>
      </c>
      <c r="H11" s="161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40.5" customHeight="1" x14ac:dyDescent="0.25">
      <c r="A12" s="427" t="s">
        <v>128</v>
      </c>
      <c r="B12" s="428"/>
      <c r="C12" s="428"/>
      <c r="D12" s="428"/>
      <c r="E12" s="428"/>
      <c r="F12" s="161">
        <v>100</v>
      </c>
      <c r="G12" s="161">
        <v>0</v>
      </c>
      <c r="H12" s="161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40.5" customHeight="1" x14ac:dyDescent="0.25">
      <c r="A13" s="427" t="s">
        <v>129</v>
      </c>
      <c r="B13" s="428"/>
      <c r="C13" s="428"/>
      <c r="D13" s="428"/>
      <c r="E13" s="428"/>
      <c r="F13" s="161">
        <v>100</v>
      </c>
      <c r="G13" s="161">
        <v>0</v>
      </c>
      <c r="H13" s="161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0.5" customHeight="1" thickBot="1" x14ac:dyDescent="0.3">
      <c r="A14" s="419" t="s">
        <v>130</v>
      </c>
      <c r="B14" s="420"/>
      <c r="C14" s="420"/>
      <c r="D14" s="420"/>
      <c r="E14" s="420"/>
      <c r="F14" s="161">
        <v>100</v>
      </c>
      <c r="G14" s="161">
        <v>0</v>
      </c>
      <c r="H14" s="161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</sheetData>
  <mergeCells count="9">
    <mergeCell ref="A1:H1"/>
    <mergeCell ref="A2:H2"/>
    <mergeCell ref="A3:H3"/>
    <mergeCell ref="A14:E14"/>
    <mergeCell ref="A10:E10"/>
    <mergeCell ref="A8:H8"/>
    <mergeCell ref="A11:E11"/>
    <mergeCell ref="A12:E12"/>
    <mergeCell ref="A13:E13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8"/>
  <sheetViews>
    <sheetView view="pageBreakPreview" zoomScaleNormal="100" zoomScaleSheetLayoutView="100" workbookViewId="0">
      <selection activeCell="B15" sqref="B15:H15"/>
    </sheetView>
  </sheetViews>
  <sheetFormatPr defaultRowHeight="15" x14ac:dyDescent="0.25"/>
  <cols>
    <col min="8" max="8" width="11.42578125" customWidth="1"/>
  </cols>
  <sheetData>
    <row r="1" spans="1:23" ht="15.75" x14ac:dyDescent="0.25">
      <c r="A1" s="359" t="s">
        <v>0</v>
      </c>
      <c r="B1" s="359"/>
      <c r="C1" s="359"/>
      <c r="D1" s="359"/>
      <c r="E1" s="359"/>
      <c r="F1" s="359"/>
      <c r="G1" s="359"/>
      <c r="H1" s="359"/>
    </row>
    <row r="2" spans="1:23" s="23" customFormat="1" ht="15.75" x14ac:dyDescent="0.25">
      <c r="A2" s="277" t="s">
        <v>265</v>
      </c>
      <c r="B2" s="277"/>
      <c r="C2" s="277"/>
      <c r="D2" s="277"/>
      <c r="E2" s="277"/>
      <c r="F2" s="277"/>
      <c r="G2" s="277"/>
      <c r="H2" s="277"/>
    </row>
    <row r="3" spans="1:23" s="23" customFormat="1" ht="15.75" x14ac:dyDescent="0.25">
      <c r="A3" s="277" t="s">
        <v>1</v>
      </c>
      <c r="B3" s="277"/>
      <c r="C3" s="277"/>
      <c r="D3" s="277"/>
      <c r="E3" s="277"/>
      <c r="F3" s="277"/>
      <c r="G3" s="277"/>
      <c r="H3" s="277"/>
    </row>
    <row r="4" spans="1:23" s="23" customFormat="1" x14ac:dyDescent="0.25">
      <c r="B4" s="26"/>
      <c r="C4" s="26"/>
      <c r="D4" s="26"/>
    </row>
    <row r="5" spans="1:23" s="23" customFormat="1" ht="15.75" x14ac:dyDescent="0.25">
      <c r="A5" s="62" t="s">
        <v>176</v>
      </c>
      <c r="B5" s="26"/>
      <c r="C5" s="26"/>
      <c r="D5" s="26"/>
    </row>
    <row r="6" spans="1:23" s="23" customFormat="1" x14ac:dyDescent="0.25"/>
    <row r="7" spans="1:23" s="23" customFormat="1" x14ac:dyDescent="0.25"/>
    <row r="8" spans="1:23" ht="27" customHeight="1" x14ac:dyDescent="0.25">
      <c r="A8" s="306" t="s">
        <v>124</v>
      </c>
      <c r="B8" s="306"/>
      <c r="C8" s="306"/>
      <c r="D8" s="306"/>
      <c r="E8" s="306"/>
      <c r="F8" s="306"/>
      <c r="G8" s="306"/>
      <c r="H8" s="306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</row>
    <row r="9" spans="1:23" ht="27" customHeight="1" thickBot="1" x14ac:dyDescent="0.3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spans="1:23" ht="27" customHeight="1" x14ac:dyDescent="0.25">
      <c r="A10" s="186" t="s">
        <v>49</v>
      </c>
      <c r="B10" s="432" t="s">
        <v>50</v>
      </c>
      <c r="C10" s="433"/>
      <c r="D10" s="433"/>
      <c r="E10" s="433"/>
      <c r="F10" s="433"/>
      <c r="G10" s="433"/>
      <c r="H10" s="434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s="23" customFormat="1" ht="66" customHeight="1" x14ac:dyDescent="0.25">
      <c r="A11" s="9">
        <v>1</v>
      </c>
      <c r="B11" s="439" t="s">
        <v>237</v>
      </c>
      <c r="C11" s="439"/>
      <c r="D11" s="439"/>
      <c r="E11" s="439"/>
      <c r="F11" s="439"/>
      <c r="G11" s="439"/>
      <c r="H11" s="439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3" s="23" customFormat="1" ht="36.75" customHeight="1" x14ac:dyDescent="0.25">
      <c r="A12" s="9">
        <v>2</v>
      </c>
      <c r="B12" s="439" t="s">
        <v>238</v>
      </c>
      <c r="C12" s="439"/>
      <c r="D12" s="439"/>
      <c r="E12" s="439"/>
      <c r="F12" s="439"/>
      <c r="G12" s="439"/>
      <c r="H12" s="439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</row>
    <row r="13" spans="1:23" s="23" customFormat="1" ht="55.5" customHeight="1" x14ac:dyDescent="0.25">
      <c r="A13" s="9">
        <v>3</v>
      </c>
      <c r="B13" s="439" t="s">
        <v>239</v>
      </c>
      <c r="C13" s="439"/>
      <c r="D13" s="439"/>
      <c r="E13" s="439"/>
      <c r="F13" s="439"/>
      <c r="G13" s="439"/>
      <c r="H13" s="439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</row>
    <row r="14" spans="1:23" s="23" customFormat="1" ht="32.25" customHeight="1" x14ac:dyDescent="0.25">
      <c r="A14" s="9">
        <v>4</v>
      </c>
      <c r="B14" s="435" t="s">
        <v>233</v>
      </c>
      <c r="C14" s="435"/>
      <c r="D14" s="435"/>
      <c r="E14" s="435"/>
      <c r="F14" s="435"/>
      <c r="G14" s="435"/>
      <c r="H14" s="43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</row>
    <row r="15" spans="1:23" ht="33.75" customHeight="1" x14ac:dyDescent="0.25">
      <c r="A15" s="9">
        <v>5</v>
      </c>
      <c r="B15" s="435" t="s">
        <v>234</v>
      </c>
      <c r="C15" s="436"/>
      <c r="D15" s="436"/>
      <c r="E15" s="436"/>
      <c r="F15" s="436"/>
      <c r="G15" s="436"/>
      <c r="H15" s="436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ht="51" customHeight="1" x14ac:dyDescent="0.25">
      <c r="A16" s="9">
        <v>6</v>
      </c>
      <c r="B16" s="437" t="s">
        <v>240</v>
      </c>
      <c r="C16" s="436"/>
      <c r="D16" s="436"/>
      <c r="E16" s="436"/>
      <c r="F16" s="436"/>
      <c r="G16" s="436"/>
      <c r="H16" s="436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8" ht="39.75" customHeight="1" x14ac:dyDescent="0.25">
      <c r="A17" s="109">
        <v>7</v>
      </c>
      <c r="B17" s="437" t="s">
        <v>241</v>
      </c>
      <c r="C17" s="436"/>
      <c r="D17" s="436"/>
      <c r="E17" s="436"/>
      <c r="F17" s="436"/>
      <c r="G17" s="436"/>
      <c r="H17" s="438"/>
    </row>
    <row r="18" spans="1:8" ht="23.25" customHeight="1" thickBot="1" x14ac:dyDescent="0.3">
      <c r="A18" s="110">
        <v>8</v>
      </c>
      <c r="B18" s="429" t="s">
        <v>242</v>
      </c>
      <c r="C18" s="430"/>
      <c r="D18" s="430"/>
      <c r="E18" s="430"/>
      <c r="F18" s="430"/>
      <c r="G18" s="430"/>
      <c r="H18" s="431"/>
    </row>
  </sheetData>
  <mergeCells count="13">
    <mergeCell ref="A1:H1"/>
    <mergeCell ref="A2:H2"/>
    <mergeCell ref="A3:H3"/>
    <mergeCell ref="A8:H8"/>
    <mergeCell ref="B18:H18"/>
    <mergeCell ref="B10:H10"/>
    <mergeCell ref="B15:H15"/>
    <mergeCell ref="B16:H16"/>
    <mergeCell ref="B17:H17"/>
    <mergeCell ref="B11:H11"/>
    <mergeCell ref="B12:H12"/>
    <mergeCell ref="B13:H13"/>
    <mergeCell ref="B14:H14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H295"/>
  <sheetViews>
    <sheetView view="pageBreakPreview" zoomScaleNormal="100" zoomScaleSheetLayoutView="100" workbookViewId="0">
      <pane xSplit="4" ySplit="11" topLeftCell="E283" activePane="bottomRight" state="frozen"/>
      <selection pane="topRight" activeCell="E1" sqref="E1"/>
      <selection pane="bottomLeft" activeCell="A12" sqref="A12"/>
      <selection pane="bottomRight" activeCell="H290" sqref="H290"/>
    </sheetView>
  </sheetViews>
  <sheetFormatPr defaultColWidth="9.140625" defaultRowHeight="15" x14ac:dyDescent="0.25"/>
  <cols>
    <col min="1" max="1" width="7" style="23" customWidth="1"/>
    <col min="2" max="2" width="9.140625" style="147"/>
    <col min="3" max="3" width="10.140625" style="147" bestFit="1" customWidth="1"/>
    <col min="4" max="23" width="9.140625" style="23"/>
    <col min="24" max="24" width="10.7109375" style="23" customWidth="1"/>
    <col min="25" max="16384" width="9.140625" style="23"/>
  </cols>
  <sheetData>
    <row r="1" spans="1:31" ht="30" customHeight="1" x14ac:dyDescent="0.25">
      <c r="A1" s="359" t="s">
        <v>0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  <c r="R1" s="359"/>
      <c r="S1" s="359"/>
      <c r="T1" s="359"/>
      <c r="U1" s="359"/>
      <c r="V1" s="359"/>
      <c r="W1" s="359"/>
      <c r="X1" s="359"/>
      <c r="Y1" s="359"/>
      <c r="Z1" s="359"/>
      <c r="AA1" s="359"/>
      <c r="AB1" s="359"/>
      <c r="AC1" s="359"/>
      <c r="AD1" s="359"/>
      <c r="AE1" s="359"/>
    </row>
    <row r="2" spans="1:31" ht="15.75" x14ac:dyDescent="0.25">
      <c r="A2" s="277" t="s">
        <v>265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</row>
    <row r="3" spans="1:31" ht="15.75" x14ac:dyDescent="0.25">
      <c r="A3" s="277" t="s">
        <v>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</row>
    <row r="4" spans="1:31" x14ac:dyDescent="0.25">
      <c r="B4" s="146"/>
      <c r="C4" s="146"/>
      <c r="D4" s="26"/>
    </row>
    <row r="5" spans="1:31" ht="15.75" x14ac:dyDescent="0.25">
      <c r="A5" s="62" t="s">
        <v>176</v>
      </c>
      <c r="B5" s="146"/>
      <c r="C5" s="146"/>
      <c r="D5" s="26"/>
    </row>
    <row r="7" spans="1:31" x14ac:dyDescent="0.25">
      <c r="A7" s="107" t="s">
        <v>187</v>
      </c>
    </row>
    <row r="8" spans="1:31" ht="15.75" thickBot="1" x14ac:dyDescent="0.3"/>
    <row r="9" spans="1:31" ht="45" customHeight="1" x14ac:dyDescent="0.25">
      <c r="A9" s="404" t="s">
        <v>22</v>
      </c>
      <c r="B9" s="381" t="s">
        <v>188</v>
      </c>
      <c r="C9" s="381" t="s">
        <v>189</v>
      </c>
      <c r="D9" s="407" t="s">
        <v>190</v>
      </c>
      <c r="E9" s="404" t="s">
        <v>131</v>
      </c>
      <c r="F9" s="405"/>
      <c r="G9" s="405"/>
      <c r="H9" s="405"/>
      <c r="I9" s="406"/>
      <c r="J9" s="404" t="s">
        <v>132</v>
      </c>
      <c r="K9" s="405"/>
      <c r="L9" s="405"/>
      <c r="M9" s="405"/>
      <c r="N9" s="405"/>
      <c r="O9" s="406"/>
      <c r="P9" s="404" t="s">
        <v>200</v>
      </c>
      <c r="Q9" s="405"/>
      <c r="R9" s="405"/>
      <c r="S9" s="405"/>
      <c r="T9" s="405"/>
      <c r="U9" s="405"/>
      <c r="V9" s="406"/>
      <c r="W9" s="404" t="s">
        <v>201</v>
      </c>
      <c r="X9" s="405"/>
      <c r="Y9" s="405"/>
      <c r="Z9" s="406"/>
      <c r="AA9" s="404" t="s">
        <v>133</v>
      </c>
      <c r="AB9" s="405"/>
      <c r="AC9" s="406"/>
      <c r="AD9" s="440" t="s">
        <v>202</v>
      </c>
      <c r="AE9" s="406"/>
    </row>
    <row r="10" spans="1:31" ht="144.75" customHeight="1" thickBot="1" x14ac:dyDescent="0.3">
      <c r="A10" s="441"/>
      <c r="B10" s="442"/>
      <c r="C10" s="442"/>
      <c r="D10" s="443"/>
      <c r="E10" s="200" t="s">
        <v>191</v>
      </c>
      <c r="F10" s="201" t="s">
        <v>192</v>
      </c>
      <c r="G10" s="201" t="s">
        <v>193</v>
      </c>
      <c r="H10" s="201" t="s">
        <v>194</v>
      </c>
      <c r="I10" s="202" t="s">
        <v>84</v>
      </c>
      <c r="J10" s="200" t="s">
        <v>195</v>
      </c>
      <c r="K10" s="201" t="s">
        <v>196</v>
      </c>
      <c r="L10" s="201" t="s">
        <v>197</v>
      </c>
      <c r="M10" s="201" t="s">
        <v>198</v>
      </c>
      <c r="N10" s="201" t="s">
        <v>199</v>
      </c>
      <c r="O10" s="202" t="s">
        <v>84</v>
      </c>
      <c r="P10" s="200" t="s">
        <v>203</v>
      </c>
      <c r="Q10" s="201" t="s">
        <v>204</v>
      </c>
      <c r="R10" s="201" t="s">
        <v>196</v>
      </c>
      <c r="S10" s="201" t="s">
        <v>197</v>
      </c>
      <c r="T10" s="201" t="s">
        <v>198</v>
      </c>
      <c r="U10" s="201" t="s">
        <v>199</v>
      </c>
      <c r="V10" s="202" t="s">
        <v>84</v>
      </c>
      <c r="W10" s="200" t="s">
        <v>205</v>
      </c>
      <c r="X10" s="201" t="s">
        <v>134</v>
      </c>
      <c r="Y10" s="201" t="s">
        <v>206</v>
      </c>
      <c r="Z10" s="202" t="s">
        <v>84</v>
      </c>
      <c r="AA10" s="133" t="s">
        <v>207</v>
      </c>
      <c r="AB10" s="134" t="s">
        <v>208</v>
      </c>
      <c r="AC10" s="63" t="s">
        <v>209</v>
      </c>
      <c r="AD10" s="127" t="s">
        <v>210</v>
      </c>
      <c r="AE10" s="63" t="s">
        <v>211</v>
      </c>
    </row>
    <row r="11" spans="1:31" ht="15.75" thickBot="1" x14ac:dyDescent="0.3">
      <c r="A11" s="130">
        <v>1</v>
      </c>
      <c r="B11" s="148">
        <v>2</v>
      </c>
      <c r="C11" s="148">
        <v>3</v>
      </c>
      <c r="D11" s="122">
        <v>4</v>
      </c>
      <c r="E11" s="130">
        <v>5</v>
      </c>
      <c r="F11" s="131">
        <v>6</v>
      </c>
      <c r="G11" s="131">
        <v>7</v>
      </c>
      <c r="H11" s="131">
        <v>8</v>
      </c>
      <c r="I11" s="132">
        <v>9</v>
      </c>
      <c r="J11" s="130">
        <v>10</v>
      </c>
      <c r="K11" s="131">
        <v>11</v>
      </c>
      <c r="L11" s="131">
        <v>12</v>
      </c>
      <c r="M11" s="131">
        <v>13</v>
      </c>
      <c r="N11" s="131">
        <v>14</v>
      </c>
      <c r="O11" s="132">
        <v>15</v>
      </c>
      <c r="P11" s="130">
        <v>16</v>
      </c>
      <c r="Q11" s="131">
        <v>17</v>
      </c>
      <c r="R11" s="131">
        <v>18</v>
      </c>
      <c r="S11" s="131">
        <v>19</v>
      </c>
      <c r="T11" s="131">
        <v>20</v>
      </c>
      <c r="U11" s="131">
        <v>21</v>
      </c>
      <c r="V11" s="132">
        <v>22</v>
      </c>
      <c r="W11" s="130">
        <v>23</v>
      </c>
      <c r="X11" s="131">
        <v>24</v>
      </c>
      <c r="Y11" s="131">
        <v>25</v>
      </c>
      <c r="Z11" s="132">
        <v>26</v>
      </c>
      <c r="AA11" s="130">
        <v>27</v>
      </c>
      <c r="AB11" s="131">
        <v>28</v>
      </c>
      <c r="AC11" s="132">
        <v>29</v>
      </c>
      <c r="AD11" s="124">
        <v>30</v>
      </c>
      <c r="AE11" s="132">
        <v>31</v>
      </c>
    </row>
    <row r="12" spans="1:31" x14ac:dyDescent="0.25">
      <c r="A12" s="149">
        <v>1</v>
      </c>
      <c r="B12" s="171" t="s">
        <v>269</v>
      </c>
      <c r="C12" s="213">
        <v>44571</v>
      </c>
      <c r="D12" s="152"/>
      <c r="E12" s="170" t="s">
        <v>270</v>
      </c>
      <c r="F12" s="170"/>
      <c r="G12" s="170"/>
      <c r="H12" s="170"/>
      <c r="I12" s="164"/>
      <c r="J12" s="170"/>
      <c r="K12" s="170" t="s">
        <v>270</v>
      </c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65"/>
      <c r="X12" s="164"/>
      <c r="Y12" s="164"/>
      <c r="Z12" s="164"/>
      <c r="AA12" s="164" t="s">
        <v>270</v>
      </c>
      <c r="AB12" s="164"/>
      <c r="AC12" s="164"/>
      <c r="AD12" s="164" t="s">
        <v>270</v>
      </c>
      <c r="AE12" s="164"/>
    </row>
    <row r="13" spans="1:31" x14ac:dyDescent="0.25">
      <c r="A13" s="214">
        <v>2</v>
      </c>
      <c r="B13" s="158" t="s">
        <v>271</v>
      </c>
      <c r="C13" s="168">
        <v>44572</v>
      </c>
      <c r="D13" s="152"/>
      <c r="E13" s="215"/>
      <c r="F13" s="215"/>
      <c r="G13" s="215" t="s">
        <v>270</v>
      </c>
      <c r="H13" s="215"/>
      <c r="I13" s="164"/>
      <c r="J13" s="215"/>
      <c r="K13" s="215"/>
      <c r="L13" s="215"/>
      <c r="M13" s="215"/>
      <c r="N13" s="215"/>
      <c r="O13" s="215"/>
      <c r="P13" s="215"/>
      <c r="Q13" s="215"/>
      <c r="R13" s="215"/>
      <c r="S13" s="215" t="s">
        <v>270</v>
      </c>
      <c r="T13" s="215"/>
      <c r="U13" s="215"/>
      <c r="V13" s="215"/>
      <c r="W13" s="165"/>
      <c r="X13" s="164"/>
      <c r="Y13" s="164"/>
      <c r="Z13" s="164"/>
      <c r="AA13" s="164" t="s">
        <v>270</v>
      </c>
      <c r="AB13" s="164"/>
      <c r="AC13" s="164"/>
      <c r="AD13" s="164" t="s">
        <v>270</v>
      </c>
      <c r="AE13" s="164"/>
    </row>
    <row r="14" spans="1:31" x14ac:dyDescent="0.25">
      <c r="A14" s="149">
        <v>3</v>
      </c>
      <c r="B14" s="158" t="s">
        <v>272</v>
      </c>
      <c r="C14" s="168">
        <v>44573</v>
      </c>
      <c r="D14" s="152"/>
      <c r="E14" s="216"/>
      <c r="F14" s="216"/>
      <c r="G14" s="216" t="s">
        <v>270</v>
      </c>
      <c r="H14" s="216"/>
      <c r="I14" s="164"/>
      <c r="J14" s="216"/>
      <c r="K14" s="216"/>
      <c r="L14" s="216"/>
      <c r="M14" s="216"/>
      <c r="N14" s="216"/>
      <c r="O14" s="215"/>
      <c r="P14" s="216"/>
      <c r="Q14" s="216"/>
      <c r="R14" s="216"/>
      <c r="S14" s="216" t="s">
        <v>270</v>
      </c>
      <c r="T14" s="216"/>
      <c r="U14" s="216"/>
      <c r="V14" s="216"/>
      <c r="W14" s="165"/>
      <c r="X14" s="164"/>
      <c r="Y14" s="164"/>
      <c r="Z14" s="164"/>
      <c r="AA14" s="164" t="s">
        <v>270</v>
      </c>
      <c r="AB14" s="164"/>
      <c r="AC14" s="164"/>
      <c r="AD14" s="164" t="s">
        <v>270</v>
      </c>
      <c r="AE14" s="164"/>
    </row>
    <row r="15" spans="1:31" x14ac:dyDescent="0.25">
      <c r="A15" s="149">
        <v>4</v>
      </c>
      <c r="B15" s="158" t="s">
        <v>273</v>
      </c>
      <c r="C15" s="157">
        <v>44573</v>
      </c>
      <c r="D15" s="152"/>
      <c r="E15" s="216"/>
      <c r="F15" s="216"/>
      <c r="G15" s="216" t="s">
        <v>270</v>
      </c>
      <c r="H15" s="216"/>
      <c r="I15" s="164"/>
      <c r="J15" s="216"/>
      <c r="K15" s="216"/>
      <c r="L15" s="216"/>
      <c r="M15" s="216"/>
      <c r="N15" s="216"/>
      <c r="O15" s="215"/>
      <c r="P15" s="216"/>
      <c r="Q15" s="216"/>
      <c r="R15" s="216"/>
      <c r="S15" s="216" t="s">
        <v>270</v>
      </c>
      <c r="T15" s="216"/>
      <c r="U15" s="216"/>
      <c r="V15" s="216"/>
      <c r="W15" s="165"/>
      <c r="X15" s="164"/>
      <c r="Y15" s="164"/>
      <c r="Z15" s="164"/>
      <c r="AA15" s="164" t="s">
        <v>270</v>
      </c>
      <c r="AB15" s="164"/>
      <c r="AC15" s="164"/>
      <c r="AD15" s="164" t="s">
        <v>270</v>
      </c>
      <c r="AE15" s="164"/>
    </row>
    <row r="16" spans="1:31" x14ac:dyDescent="0.25">
      <c r="A16" s="214">
        <v>5</v>
      </c>
      <c r="B16" s="158" t="s">
        <v>274</v>
      </c>
      <c r="C16" s="168">
        <v>44588</v>
      </c>
      <c r="D16" s="152"/>
      <c r="E16" s="216"/>
      <c r="F16" s="216"/>
      <c r="G16" s="216" t="s">
        <v>270</v>
      </c>
      <c r="H16" s="216"/>
      <c r="I16" s="164"/>
      <c r="J16" s="216"/>
      <c r="K16" s="216" t="s">
        <v>270</v>
      </c>
      <c r="L16" s="216"/>
      <c r="M16" s="216"/>
      <c r="N16" s="216"/>
      <c r="O16" s="215"/>
      <c r="P16" s="216"/>
      <c r="Q16" s="216"/>
      <c r="R16" s="216"/>
      <c r="S16" s="216"/>
      <c r="T16" s="216"/>
      <c r="U16" s="216"/>
      <c r="V16" s="216"/>
      <c r="W16" s="165"/>
      <c r="X16" s="164"/>
      <c r="Y16" s="164"/>
      <c r="Z16" s="164"/>
      <c r="AA16" s="164" t="s">
        <v>270</v>
      </c>
      <c r="AB16" s="164"/>
      <c r="AC16" s="164"/>
      <c r="AD16" s="164" t="s">
        <v>270</v>
      </c>
      <c r="AE16" s="164"/>
    </row>
    <row r="17" spans="1:31" x14ac:dyDescent="0.25">
      <c r="A17" s="149">
        <v>6</v>
      </c>
      <c r="B17" s="158" t="s">
        <v>275</v>
      </c>
      <c r="C17" s="168">
        <v>44609</v>
      </c>
      <c r="D17" s="172"/>
      <c r="E17" s="216" t="s">
        <v>270</v>
      </c>
      <c r="F17" s="216"/>
      <c r="G17" s="216"/>
      <c r="H17" s="216"/>
      <c r="I17" s="164"/>
      <c r="J17" s="216"/>
      <c r="K17" s="216"/>
      <c r="L17" s="216" t="s">
        <v>270</v>
      </c>
      <c r="M17" s="216"/>
      <c r="N17" s="216"/>
      <c r="O17" s="215"/>
      <c r="P17" s="216"/>
      <c r="Q17" s="216"/>
      <c r="R17" s="216"/>
      <c r="S17" s="216"/>
      <c r="T17" s="216"/>
      <c r="U17" s="216"/>
      <c r="V17" s="216"/>
      <c r="W17" s="165"/>
      <c r="X17" s="164"/>
      <c r="Y17" s="164"/>
      <c r="Z17" s="164"/>
      <c r="AA17" s="164" t="s">
        <v>270</v>
      </c>
      <c r="AB17" s="164"/>
      <c r="AC17" s="164"/>
      <c r="AD17" s="164" t="s">
        <v>270</v>
      </c>
      <c r="AE17" s="164"/>
    </row>
    <row r="18" spans="1:31" x14ac:dyDescent="0.25">
      <c r="A18" s="149">
        <v>7</v>
      </c>
      <c r="B18" s="158" t="s">
        <v>276</v>
      </c>
      <c r="C18" s="168">
        <v>44609</v>
      </c>
      <c r="D18" s="173"/>
      <c r="E18" s="215" t="s">
        <v>270</v>
      </c>
      <c r="F18" s="215"/>
      <c r="G18" s="216"/>
      <c r="H18" s="216"/>
      <c r="I18" s="164"/>
      <c r="J18" s="216"/>
      <c r="K18" s="216"/>
      <c r="L18" s="216"/>
      <c r="M18" s="216"/>
      <c r="N18" s="216"/>
      <c r="O18" s="215"/>
      <c r="P18" s="216" t="s">
        <v>270</v>
      </c>
      <c r="Q18" s="216"/>
      <c r="R18" s="216"/>
      <c r="S18" s="216"/>
      <c r="T18" s="216"/>
      <c r="U18" s="216"/>
      <c r="V18" s="216"/>
      <c r="W18" s="165"/>
      <c r="X18" s="164"/>
      <c r="Y18" s="164"/>
      <c r="Z18" s="164"/>
      <c r="AA18" s="164" t="s">
        <v>270</v>
      </c>
      <c r="AB18" s="164"/>
      <c r="AC18" s="164"/>
      <c r="AD18" s="164" t="s">
        <v>270</v>
      </c>
      <c r="AE18" s="164"/>
    </row>
    <row r="19" spans="1:31" x14ac:dyDescent="0.25">
      <c r="A19" s="214">
        <v>8</v>
      </c>
      <c r="B19" s="158" t="s">
        <v>277</v>
      </c>
      <c r="C19" s="168">
        <v>44686</v>
      </c>
      <c r="D19" s="173"/>
      <c r="E19" s="215"/>
      <c r="F19" s="215"/>
      <c r="G19" s="216" t="s">
        <v>270</v>
      </c>
      <c r="H19" s="216"/>
      <c r="I19" s="164"/>
      <c r="J19" s="216"/>
      <c r="K19" s="216"/>
      <c r="L19" s="216"/>
      <c r="M19" s="216"/>
      <c r="N19" s="216"/>
      <c r="O19" s="215" t="s">
        <v>270</v>
      </c>
      <c r="P19" s="216"/>
      <c r="Q19" s="216"/>
      <c r="R19" s="216"/>
      <c r="S19" s="216"/>
      <c r="T19" s="216"/>
      <c r="U19" s="216"/>
      <c r="V19" s="216"/>
      <c r="W19" s="165"/>
      <c r="X19" s="164"/>
      <c r="Y19" s="164"/>
      <c r="Z19" s="164"/>
      <c r="AA19" s="164" t="s">
        <v>270</v>
      </c>
      <c r="AB19" s="164"/>
      <c r="AC19" s="164"/>
      <c r="AD19" s="164" t="s">
        <v>270</v>
      </c>
      <c r="AE19" s="164"/>
    </row>
    <row r="20" spans="1:31" x14ac:dyDescent="0.25">
      <c r="A20" s="149">
        <v>9</v>
      </c>
      <c r="B20" s="158" t="s">
        <v>278</v>
      </c>
      <c r="C20" s="168">
        <v>44687</v>
      </c>
      <c r="D20" s="173"/>
      <c r="E20" s="215"/>
      <c r="F20" s="215"/>
      <c r="G20" s="216" t="s">
        <v>270</v>
      </c>
      <c r="H20" s="216"/>
      <c r="I20" s="164"/>
      <c r="J20" s="215"/>
      <c r="K20" s="215"/>
      <c r="L20" s="215" t="s">
        <v>270</v>
      </c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165"/>
      <c r="X20" s="164"/>
      <c r="Y20" s="164"/>
      <c r="Z20" s="164"/>
      <c r="AA20" s="164" t="s">
        <v>270</v>
      </c>
      <c r="AB20" s="164"/>
      <c r="AC20" s="164"/>
      <c r="AD20" s="164" t="s">
        <v>270</v>
      </c>
      <c r="AE20" s="164"/>
    </row>
    <row r="21" spans="1:31" x14ac:dyDescent="0.25">
      <c r="A21" s="149">
        <v>10</v>
      </c>
      <c r="B21" s="158" t="s">
        <v>279</v>
      </c>
      <c r="C21" s="168">
        <v>44692</v>
      </c>
      <c r="D21" s="173"/>
      <c r="E21" s="216" t="s">
        <v>270</v>
      </c>
      <c r="F21" s="216"/>
      <c r="G21" s="216"/>
      <c r="H21" s="216"/>
      <c r="I21" s="165"/>
      <c r="J21" s="216"/>
      <c r="K21" s="216"/>
      <c r="L21" s="216"/>
      <c r="M21" s="216"/>
      <c r="N21" s="216" t="s">
        <v>270</v>
      </c>
      <c r="O21" s="215"/>
      <c r="P21" s="216"/>
      <c r="Q21" s="216"/>
      <c r="R21" s="216"/>
      <c r="S21" s="216"/>
      <c r="T21" s="216"/>
      <c r="U21" s="216"/>
      <c r="V21" s="216"/>
      <c r="W21" s="165"/>
      <c r="X21" s="164"/>
      <c r="Y21" s="164"/>
      <c r="Z21" s="164"/>
      <c r="AA21" s="164" t="s">
        <v>270</v>
      </c>
      <c r="AB21" s="164"/>
      <c r="AC21" s="164"/>
      <c r="AD21" s="164" t="s">
        <v>270</v>
      </c>
      <c r="AE21" s="164"/>
    </row>
    <row r="22" spans="1:31" x14ac:dyDescent="0.25">
      <c r="A22" s="214">
        <v>11</v>
      </c>
      <c r="B22" s="158" t="s">
        <v>280</v>
      </c>
      <c r="C22" s="168">
        <v>44704</v>
      </c>
      <c r="D22" s="175"/>
      <c r="E22" s="216"/>
      <c r="F22" s="216"/>
      <c r="G22" s="216" t="s">
        <v>270</v>
      </c>
      <c r="H22" s="216"/>
      <c r="I22" s="165"/>
      <c r="J22" s="216"/>
      <c r="K22" s="216" t="s">
        <v>270</v>
      </c>
      <c r="L22" s="216"/>
      <c r="M22" s="216"/>
      <c r="N22" s="216"/>
      <c r="O22" s="215"/>
      <c r="P22" s="216"/>
      <c r="Q22" s="216"/>
      <c r="R22" s="216"/>
      <c r="S22" s="216"/>
      <c r="T22" s="216"/>
      <c r="U22" s="216"/>
      <c r="V22" s="216"/>
      <c r="W22" s="165"/>
      <c r="X22" s="164"/>
      <c r="Y22" s="164"/>
      <c r="Z22" s="164"/>
      <c r="AA22" s="164" t="s">
        <v>270</v>
      </c>
      <c r="AB22" s="164"/>
      <c r="AC22" s="164"/>
      <c r="AD22" s="164" t="s">
        <v>270</v>
      </c>
      <c r="AE22" s="164"/>
    </row>
    <row r="23" spans="1:31" x14ac:dyDescent="0.25">
      <c r="A23" s="149">
        <v>12</v>
      </c>
      <c r="B23" s="158" t="s">
        <v>281</v>
      </c>
      <c r="C23" s="168">
        <v>44705</v>
      </c>
      <c r="D23" s="175"/>
      <c r="E23" s="216"/>
      <c r="F23" s="216"/>
      <c r="G23" s="216" t="s">
        <v>270</v>
      </c>
      <c r="H23" s="216"/>
      <c r="I23" s="165"/>
      <c r="J23" s="216"/>
      <c r="K23" s="216"/>
      <c r="L23" s="216"/>
      <c r="M23" s="216"/>
      <c r="N23" s="216"/>
      <c r="O23" s="215"/>
      <c r="P23" s="216"/>
      <c r="Q23" s="216" t="s">
        <v>270</v>
      </c>
      <c r="R23" s="216"/>
      <c r="S23" s="216"/>
      <c r="T23" s="216"/>
      <c r="U23" s="216"/>
      <c r="V23" s="216"/>
      <c r="W23" s="165"/>
      <c r="X23" s="164"/>
      <c r="Y23" s="164"/>
      <c r="Z23" s="164"/>
      <c r="AA23" s="164" t="s">
        <v>270</v>
      </c>
      <c r="AB23" s="164"/>
      <c r="AC23" s="164"/>
      <c r="AD23" s="164" t="s">
        <v>270</v>
      </c>
      <c r="AE23" s="164"/>
    </row>
    <row r="24" spans="1:31" x14ac:dyDescent="0.25">
      <c r="A24" s="149">
        <v>13</v>
      </c>
      <c r="B24" s="158" t="s">
        <v>282</v>
      </c>
      <c r="C24" s="168">
        <v>44740</v>
      </c>
      <c r="D24" s="175"/>
      <c r="E24" s="216"/>
      <c r="F24" s="216"/>
      <c r="G24" s="216" t="s">
        <v>270</v>
      </c>
      <c r="H24" s="216"/>
      <c r="I24" s="165"/>
      <c r="J24" s="216"/>
      <c r="K24" s="216"/>
      <c r="L24" s="216" t="s">
        <v>270</v>
      </c>
      <c r="M24" s="216"/>
      <c r="N24" s="216"/>
      <c r="O24" s="215"/>
      <c r="P24" s="216"/>
      <c r="Q24" s="216"/>
      <c r="R24" s="216"/>
      <c r="S24" s="216"/>
      <c r="T24" s="216"/>
      <c r="U24" s="216"/>
      <c r="V24" s="216"/>
      <c r="W24" s="165"/>
      <c r="X24" s="164"/>
      <c r="Y24" s="164"/>
      <c r="Z24" s="164"/>
      <c r="AA24" s="164" t="s">
        <v>270</v>
      </c>
      <c r="AB24" s="164"/>
      <c r="AC24" s="164"/>
      <c r="AD24" s="164" t="s">
        <v>270</v>
      </c>
      <c r="AE24" s="164"/>
    </row>
    <row r="25" spans="1:31" x14ac:dyDescent="0.25">
      <c r="A25" s="214">
        <v>14</v>
      </c>
      <c r="B25" s="158" t="s">
        <v>283</v>
      </c>
      <c r="C25" s="168">
        <v>44747</v>
      </c>
      <c r="D25" s="173"/>
      <c r="E25" s="216"/>
      <c r="F25" s="216"/>
      <c r="G25" s="216" t="s">
        <v>270</v>
      </c>
      <c r="H25" s="216"/>
      <c r="I25" s="164"/>
      <c r="J25" s="216"/>
      <c r="K25" s="216"/>
      <c r="L25" s="216" t="s">
        <v>270</v>
      </c>
      <c r="M25" s="216"/>
      <c r="N25" s="216"/>
      <c r="O25" s="215"/>
      <c r="P25" s="216"/>
      <c r="Q25" s="216"/>
      <c r="R25" s="216"/>
      <c r="S25" s="216"/>
      <c r="T25" s="216"/>
      <c r="U25" s="216"/>
      <c r="V25" s="216"/>
      <c r="W25" s="165"/>
      <c r="X25" s="164"/>
      <c r="Y25" s="164"/>
      <c r="Z25" s="164"/>
      <c r="AA25" s="164" t="s">
        <v>270</v>
      </c>
      <c r="AB25" s="164"/>
      <c r="AC25" s="164"/>
      <c r="AD25" s="164" t="s">
        <v>270</v>
      </c>
      <c r="AE25" s="164"/>
    </row>
    <row r="26" spans="1:31" x14ac:dyDescent="0.25">
      <c r="A26" s="149">
        <v>15</v>
      </c>
      <c r="B26" s="169" t="s">
        <v>284</v>
      </c>
      <c r="C26" s="153">
        <v>44748</v>
      </c>
      <c r="D26" s="217"/>
      <c r="E26" s="176"/>
      <c r="F26" s="176"/>
      <c r="G26" s="176" t="s">
        <v>270</v>
      </c>
      <c r="H26" s="176"/>
      <c r="I26" s="164"/>
      <c r="J26" s="176"/>
      <c r="K26" s="176"/>
      <c r="L26" s="176" t="s">
        <v>270</v>
      </c>
      <c r="M26" s="176"/>
      <c r="N26" s="176"/>
      <c r="O26" s="218"/>
      <c r="P26" s="176"/>
      <c r="Q26" s="176"/>
      <c r="R26" s="176"/>
      <c r="S26" s="176"/>
      <c r="T26" s="176"/>
      <c r="U26" s="176"/>
      <c r="V26" s="176"/>
      <c r="W26" s="165"/>
      <c r="X26" s="164"/>
      <c r="Y26" s="164"/>
      <c r="Z26" s="164"/>
      <c r="AA26" s="164" t="s">
        <v>270</v>
      </c>
      <c r="AB26" s="164"/>
      <c r="AC26" s="164"/>
      <c r="AD26" s="164" t="s">
        <v>270</v>
      </c>
      <c r="AE26" s="164"/>
    </row>
    <row r="27" spans="1:31" x14ac:dyDescent="0.25">
      <c r="A27" s="149">
        <v>16</v>
      </c>
      <c r="B27" s="158" t="s">
        <v>285</v>
      </c>
      <c r="C27" s="168">
        <v>44750</v>
      </c>
      <c r="D27" s="173"/>
      <c r="E27" s="216"/>
      <c r="F27" s="216"/>
      <c r="G27" s="216" t="s">
        <v>270</v>
      </c>
      <c r="H27" s="216"/>
      <c r="I27" s="164"/>
      <c r="J27" s="216"/>
      <c r="K27" s="216"/>
      <c r="L27" s="216"/>
      <c r="M27" s="216"/>
      <c r="N27" s="216"/>
      <c r="O27" s="215" t="s">
        <v>270</v>
      </c>
      <c r="P27" s="216"/>
      <c r="Q27" s="216"/>
      <c r="R27" s="216"/>
      <c r="S27" s="216"/>
      <c r="T27" s="216"/>
      <c r="U27" s="216"/>
      <c r="V27" s="216"/>
      <c r="W27" s="165"/>
      <c r="X27" s="164"/>
      <c r="Y27" s="164"/>
      <c r="Z27" s="164"/>
      <c r="AA27" s="164" t="s">
        <v>270</v>
      </c>
      <c r="AB27" s="164"/>
      <c r="AC27" s="164"/>
      <c r="AD27" s="164" t="s">
        <v>270</v>
      </c>
      <c r="AE27" s="164"/>
    </row>
    <row r="28" spans="1:31" x14ac:dyDescent="0.25">
      <c r="A28" s="214">
        <v>17</v>
      </c>
      <c r="B28" s="158" t="s">
        <v>286</v>
      </c>
      <c r="C28" s="168">
        <v>44761</v>
      </c>
      <c r="D28" s="173"/>
      <c r="E28" s="216"/>
      <c r="F28" s="216"/>
      <c r="G28" s="216" t="s">
        <v>270</v>
      </c>
      <c r="H28" s="216"/>
      <c r="I28" s="164"/>
      <c r="J28" s="216"/>
      <c r="K28" s="216"/>
      <c r="L28" s="216"/>
      <c r="M28" s="216"/>
      <c r="N28" s="216"/>
      <c r="O28" s="215" t="s">
        <v>270</v>
      </c>
      <c r="P28" s="216"/>
      <c r="Q28" s="216"/>
      <c r="R28" s="216"/>
      <c r="S28" s="216"/>
      <c r="T28" s="216"/>
      <c r="U28" s="216"/>
      <c r="V28" s="216"/>
      <c r="W28" s="165"/>
      <c r="X28" s="164"/>
      <c r="Y28" s="164"/>
      <c r="Z28" s="164"/>
      <c r="AA28" s="164" t="s">
        <v>270</v>
      </c>
      <c r="AB28" s="164"/>
      <c r="AC28" s="164"/>
      <c r="AD28" s="164" t="s">
        <v>270</v>
      </c>
      <c r="AE28" s="164"/>
    </row>
    <row r="29" spans="1:31" x14ac:dyDescent="0.25">
      <c r="A29" s="149">
        <v>18</v>
      </c>
      <c r="B29" s="158" t="s">
        <v>287</v>
      </c>
      <c r="C29" s="168">
        <v>44761</v>
      </c>
      <c r="D29" s="173"/>
      <c r="E29" s="216" t="s">
        <v>270</v>
      </c>
      <c r="F29" s="216"/>
      <c r="G29" s="216"/>
      <c r="H29" s="216"/>
      <c r="I29" s="164"/>
      <c r="J29" s="216"/>
      <c r="K29" s="216"/>
      <c r="L29" s="216"/>
      <c r="M29" s="216"/>
      <c r="N29" s="216"/>
      <c r="O29" s="215" t="s">
        <v>270</v>
      </c>
      <c r="P29" s="216"/>
      <c r="Q29" s="216"/>
      <c r="R29" s="216"/>
      <c r="S29" s="216"/>
      <c r="T29" s="216"/>
      <c r="U29" s="216"/>
      <c r="V29" s="216"/>
      <c r="W29" s="165"/>
      <c r="X29" s="164"/>
      <c r="Y29" s="164"/>
      <c r="Z29" s="164"/>
      <c r="AA29" s="164" t="s">
        <v>270</v>
      </c>
      <c r="AB29" s="164"/>
      <c r="AC29" s="164"/>
      <c r="AD29" s="164" t="s">
        <v>270</v>
      </c>
      <c r="AE29" s="164"/>
    </row>
    <row r="30" spans="1:31" x14ac:dyDescent="0.25">
      <c r="A30" s="149">
        <v>19</v>
      </c>
      <c r="B30" s="158" t="s">
        <v>288</v>
      </c>
      <c r="C30" s="168">
        <v>44782</v>
      </c>
      <c r="D30" s="173"/>
      <c r="E30" s="216" t="s">
        <v>270</v>
      </c>
      <c r="F30" s="216"/>
      <c r="G30" s="216"/>
      <c r="H30" s="216"/>
      <c r="I30" s="164"/>
      <c r="J30" s="216"/>
      <c r="K30" s="216"/>
      <c r="L30" s="216"/>
      <c r="M30" s="216"/>
      <c r="N30" s="216"/>
      <c r="O30" s="215" t="s">
        <v>270</v>
      </c>
      <c r="P30" s="216"/>
      <c r="Q30" s="216"/>
      <c r="R30" s="216"/>
      <c r="S30" s="216"/>
      <c r="T30" s="216"/>
      <c r="U30" s="216"/>
      <c r="V30" s="216"/>
      <c r="W30" s="165"/>
      <c r="X30" s="164"/>
      <c r="Y30" s="164"/>
      <c r="Z30" s="164"/>
      <c r="AA30" s="164" t="s">
        <v>270</v>
      </c>
      <c r="AB30" s="164"/>
      <c r="AC30" s="164"/>
      <c r="AD30" s="164" t="s">
        <v>270</v>
      </c>
      <c r="AE30" s="164"/>
    </row>
    <row r="31" spans="1:31" x14ac:dyDescent="0.25">
      <c r="A31" s="214">
        <v>20</v>
      </c>
      <c r="B31" s="158" t="s">
        <v>289</v>
      </c>
      <c r="C31" s="168">
        <v>44783</v>
      </c>
      <c r="D31" s="173"/>
      <c r="E31" s="216"/>
      <c r="F31" s="216"/>
      <c r="G31" s="216" t="s">
        <v>270</v>
      </c>
      <c r="H31" s="216"/>
      <c r="I31" s="164"/>
      <c r="J31" s="216"/>
      <c r="K31" s="216"/>
      <c r="L31" s="216"/>
      <c r="M31" s="216"/>
      <c r="N31" s="216"/>
      <c r="O31" s="215" t="s">
        <v>270</v>
      </c>
      <c r="P31" s="216"/>
      <c r="Q31" s="216"/>
      <c r="R31" s="216"/>
      <c r="S31" s="216"/>
      <c r="T31" s="216"/>
      <c r="U31" s="216"/>
      <c r="V31" s="216"/>
      <c r="W31" s="165"/>
      <c r="X31" s="164"/>
      <c r="Y31" s="164"/>
      <c r="Z31" s="164"/>
      <c r="AA31" s="164" t="s">
        <v>270</v>
      </c>
      <c r="AB31" s="164"/>
      <c r="AC31" s="164"/>
      <c r="AD31" s="164" t="s">
        <v>270</v>
      </c>
      <c r="AE31" s="164"/>
    </row>
    <row r="32" spans="1:31" x14ac:dyDescent="0.25">
      <c r="A32" s="149">
        <v>21</v>
      </c>
      <c r="B32" s="158" t="s">
        <v>290</v>
      </c>
      <c r="C32" s="168">
        <v>44784</v>
      </c>
      <c r="D32" s="217"/>
      <c r="E32" s="216"/>
      <c r="F32" s="216"/>
      <c r="G32" s="216" t="s">
        <v>270</v>
      </c>
      <c r="H32" s="216"/>
      <c r="I32" s="164"/>
      <c r="J32" s="216"/>
      <c r="K32" s="216"/>
      <c r="L32" s="216"/>
      <c r="M32" s="216"/>
      <c r="N32" s="216"/>
      <c r="O32" s="215" t="s">
        <v>270</v>
      </c>
      <c r="P32" s="216"/>
      <c r="Q32" s="216"/>
      <c r="R32" s="216"/>
      <c r="S32" s="216"/>
      <c r="T32" s="216"/>
      <c r="U32" s="216"/>
      <c r="V32" s="216"/>
      <c r="W32" s="165"/>
      <c r="X32" s="164"/>
      <c r="Y32" s="164"/>
      <c r="Z32" s="164"/>
      <c r="AA32" s="164" t="s">
        <v>270</v>
      </c>
      <c r="AB32" s="164"/>
      <c r="AC32" s="164"/>
      <c r="AD32" s="164" t="s">
        <v>270</v>
      </c>
      <c r="AE32" s="164"/>
    </row>
    <row r="33" spans="1:31" x14ac:dyDescent="0.25">
      <c r="A33" s="149">
        <v>22</v>
      </c>
      <c r="B33" s="158" t="s">
        <v>291</v>
      </c>
      <c r="C33" s="168">
        <v>44791</v>
      </c>
      <c r="D33" s="175"/>
      <c r="E33" s="216"/>
      <c r="F33" s="216"/>
      <c r="G33" s="216" t="s">
        <v>270</v>
      </c>
      <c r="H33" s="216"/>
      <c r="I33" s="164"/>
      <c r="J33" s="216"/>
      <c r="K33" s="216" t="s">
        <v>270</v>
      </c>
      <c r="L33" s="216"/>
      <c r="M33" s="216"/>
      <c r="N33" s="216"/>
      <c r="O33" s="215"/>
      <c r="P33" s="216"/>
      <c r="Q33" s="216"/>
      <c r="R33" s="216"/>
      <c r="S33" s="216"/>
      <c r="T33" s="216"/>
      <c r="U33" s="216"/>
      <c r="V33" s="216"/>
      <c r="W33" s="165"/>
      <c r="X33" s="164"/>
      <c r="Y33" s="164"/>
      <c r="Z33" s="164"/>
      <c r="AA33" s="164" t="s">
        <v>270</v>
      </c>
      <c r="AB33" s="164"/>
      <c r="AC33" s="164"/>
      <c r="AD33" s="164" t="s">
        <v>270</v>
      </c>
      <c r="AE33" s="164"/>
    </row>
    <row r="34" spans="1:31" x14ac:dyDescent="0.25">
      <c r="A34" s="214">
        <v>23</v>
      </c>
      <c r="B34" s="158" t="s">
        <v>292</v>
      </c>
      <c r="C34" s="168">
        <v>44804</v>
      </c>
      <c r="D34" s="173"/>
      <c r="E34" s="216"/>
      <c r="F34" s="216"/>
      <c r="G34" s="216" t="s">
        <v>270</v>
      </c>
      <c r="H34" s="216"/>
      <c r="I34" s="164"/>
      <c r="J34" s="216"/>
      <c r="K34" s="216" t="s">
        <v>270</v>
      </c>
      <c r="L34" s="170"/>
      <c r="M34" s="216"/>
      <c r="N34" s="216"/>
      <c r="O34" s="215"/>
      <c r="P34" s="216"/>
      <c r="Q34" s="216"/>
      <c r="R34" s="216"/>
      <c r="S34" s="216"/>
      <c r="T34" s="216"/>
      <c r="U34" s="216"/>
      <c r="V34" s="216"/>
      <c r="W34" s="165"/>
      <c r="X34" s="164"/>
      <c r="Y34" s="164"/>
      <c r="Z34" s="164"/>
      <c r="AA34" s="164" t="s">
        <v>270</v>
      </c>
      <c r="AB34" s="164"/>
      <c r="AC34" s="164"/>
      <c r="AD34" s="164" t="s">
        <v>270</v>
      </c>
      <c r="AE34" s="164"/>
    </row>
    <row r="35" spans="1:31" x14ac:dyDescent="0.25">
      <c r="A35" s="149">
        <v>24</v>
      </c>
      <c r="B35" s="158" t="s">
        <v>293</v>
      </c>
      <c r="C35" s="168">
        <v>44806</v>
      </c>
      <c r="D35" s="173"/>
      <c r="E35" s="216"/>
      <c r="F35" s="216"/>
      <c r="G35" s="216" t="s">
        <v>270</v>
      </c>
      <c r="H35" s="216"/>
      <c r="I35" s="164"/>
      <c r="J35" s="216"/>
      <c r="K35" s="216"/>
      <c r="L35" s="170"/>
      <c r="M35" s="216"/>
      <c r="N35" s="216"/>
      <c r="O35" s="215" t="s">
        <v>270</v>
      </c>
      <c r="P35" s="216"/>
      <c r="Q35" s="216"/>
      <c r="R35" s="216"/>
      <c r="S35" s="216"/>
      <c r="T35" s="216"/>
      <c r="U35" s="216"/>
      <c r="V35" s="216"/>
      <c r="W35" s="165"/>
      <c r="X35" s="164"/>
      <c r="Y35" s="164"/>
      <c r="Z35" s="164"/>
      <c r="AA35" s="164" t="s">
        <v>270</v>
      </c>
      <c r="AB35" s="164"/>
      <c r="AC35" s="164"/>
      <c r="AD35" s="164" t="s">
        <v>270</v>
      </c>
      <c r="AE35" s="164"/>
    </row>
    <row r="36" spans="1:31" x14ac:dyDescent="0.25">
      <c r="A36" s="149">
        <v>25</v>
      </c>
      <c r="B36" s="158" t="s">
        <v>294</v>
      </c>
      <c r="C36" s="168">
        <v>44820</v>
      </c>
      <c r="D36" s="173"/>
      <c r="E36" s="216"/>
      <c r="F36" s="216"/>
      <c r="G36" s="216" t="s">
        <v>270</v>
      </c>
      <c r="H36" s="216"/>
      <c r="I36" s="164"/>
      <c r="J36" s="216"/>
      <c r="K36" s="216" t="s">
        <v>270</v>
      </c>
      <c r="L36" s="170"/>
      <c r="M36" s="216"/>
      <c r="N36" s="216"/>
      <c r="O36" s="215"/>
      <c r="P36" s="216"/>
      <c r="Q36" s="216"/>
      <c r="R36" s="216"/>
      <c r="S36" s="216"/>
      <c r="T36" s="216"/>
      <c r="U36" s="216"/>
      <c r="V36" s="216"/>
      <c r="W36" s="165"/>
      <c r="X36" s="164"/>
      <c r="Y36" s="164"/>
      <c r="Z36" s="164"/>
      <c r="AA36" s="164" t="s">
        <v>270</v>
      </c>
      <c r="AB36" s="164"/>
      <c r="AC36" s="164"/>
      <c r="AD36" s="164" t="s">
        <v>270</v>
      </c>
      <c r="AE36" s="164"/>
    </row>
    <row r="37" spans="1:31" x14ac:dyDescent="0.25">
      <c r="A37" s="214">
        <v>26</v>
      </c>
      <c r="B37" s="158" t="s">
        <v>295</v>
      </c>
      <c r="C37" s="168">
        <v>44826</v>
      </c>
      <c r="D37" s="173"/>
      <c r="E37" s="216" t="s">
        <v>270</v>
      </c>
      <c r="F37" s="216"/>
      <c r="G37" s="216"/>
      <c r="H37" s="216"/>
      <c r="I37" s="164"/>
      <c r="J37" s="216"/>
      <c r="K37" s="216" t="s">
        <v>270</v>
      </c>
      <c r="L37" s="170"/>
      <c r="M37" s="216"/>
      <c r="N37" s="216"/>
      <c r="O37" s="215"/>
      <c r="P37" s="216"/>
      <c r="Q37" s="216"/>
      <c r="R37" s="216"/>
      <c r="S37" s="216"/>
      <c r="T37" s="216"/>
      <c r="U37" s="216"/>
      <c r="V37" s="216"/>
      <c r="W37" s="165"/>
      <c r="X37" s="164"/>
      <c r="Y37" s="164"/>
      <c r="Z37" s="164"/>
      <c r="AA37" s="164" t="s">
        <v>270</v>
      </c>
      <c r="AB37" s="164"/>
      <c r="AC37" s="164"/>
      <c r="AD37" s="164" t="s">
        <v>270</v>
      </c>
      <c r="AE37" s="164"/>
    </row>
    <row r="38" spans="1:31" x14ac:dyDescent="0.25">
      <c r="A38" s="149">
        <v>27</v>
      </c>
      <c r="B38" s="158" t="s">
        <v>296</v>
      </c>
      <c r="C38" s="168">
        <v>44854</v>
      </c>
      <c r="D38" s="173"/>
      <c r="E38" s="216"/>
      <c r="F38" s="216"/>
      <c r="G38" s="216" t="s">
        <v>270</v>
      </c>
      <c r="H38" s="216"/>
      <c r="I38" s="164"/>
      <c r="J38" s="216" t="s">
        <v>270</v>
      </c>
      <c r="K38" s="216"/>
      <c r="L38" s="170"/>
      <c r="M38" s="216"/>
      <c r="N38" s="216"/>
      <c r="O38" s="215"/>
      <c r="P38" s="216"/>
      <c r="Q38" s="216"/>
      <c r="R38" s="216"/>
      <c r="S38" s="216"/>
      <c r="T38" s="216"/>
      <c r="U38" s="216"/>
      <c r="V38" s="216"/>
      <c r="W38" s="165"/>
      <c r="X38" s="164"/>
      <c r="Y38" s="164"/>
      <c r="Z38" s="164"/>
      <c r="AA38" s="164" t="s">
        <v>270</v>
      </c>
      <c r="AB38" s="164"/>
      <c r="AC38" s="164"/>
      <c r="AD38" s="164" t="s">
        <v>270</v>
      </c>
      <c r="AE38" s="164"/>
    </row>
    <row r="39" spans="1:31" x14ac:dyDescent="0.25">
      <c r="A39" s="149">
        <v>28</v>
      </c>
      <c r="B39" s="158" t="s">
        <v>297</v>
      </c>
      <c r="C39" s="168">
        <v>44875</v>
      </c>
      <c r="D39" s="173"/>
      <c r="E39" s="216"/>
      <c r="F39" s="216"/>
      <c r="G39" s="216" t="s">
        <v>270</v>
      </c>
      <c r="H39" s="216"/>
      <c r="I39" s="164"/>
      <c r="J39" s="216"/>
      <c r="K39" s="216" t="s">
        <v>270</v>
      </c>
      <c r="L39" s="170"/>
      <c r="M39" s="216"/>
      <c r="N39" s="216"/>
      <c r="O39" s="215"/>
      <c r="P39" s="216"/>
      <c r="Q39" s="216"/>
      <c r="R39" s="216"/>
      <c r="S39" s="216"/>
      <c r="T39" s="216"/>
      <c r="U39" s="216"/>
      <c r="V39" s="216"/>
      <c r="W39" s="165"/>
      <c r="X39" s="164"/>
      <c r="Y39" s="164"/>
      <c r="Z39" s="164"/>
      <c r="AA39" s="164" t="s">
        <v>270</v>
      </c>
      <c r="AB39" s="164"/>
      <c r="AC39" s="164"/>
      <c r="AD39" s="164" t="s">
        <v>270</v>
      </c>
      <c r="AE39" s="164"/>
    </row>
    <row r="40" spans="1:31" x14ac:dyDescent="0.25">
      <c r="A40" s="214">
        <v>29</v>
      </c>
      <c r="B40" s="158" t="s">
        <v>298</v>
      </c>
      <c r="C40" s="168">
        <v>44900</v>
      </c>
      <c r="D40" s="173"/>
      <c r="E40" s="216"/>
      <c r="F40" s="216"/>
      <c r="G40" s="216" t="s">
        <v>270</v>
      </c>
      <c r="H40" s="216"/>
      <c r="I40" s="164"/>
      <c r="J40" s="216"/>
      <c r="K40" s="216" t="s">
        <v>270</v>
      </c>
      <c r="L40" s="170"/>
      <c r="M40" s="216"/>
      <c r="N40" s="216"/>
      <c r="O40" s="215"/>
      <c r="P40" s="216"/>
      <c r="Q40" s="216"/>
      <c r="R40" s="216"/>
      <c r="S40" s="216"/>
      <c r="T40" s="216"/>
      <c r="U40" s="216"/>
      <c r="V40" s="216"/>
      <c r="W40" s="165"/>
      <c r="X40" s="164"/>
      <c r="Y40" s="164"/>
      <c r="Z40" s="164"/>
      <c r="AA40" s="164" t="s">
        <v>270</v>
      </c>
      <c r="AB40" s="164"/>
      <c r="AC40" s="164"/>
      <c r="AD40" s="164" t="s">
        <v>270</v>
      </c>
      <c r="AE40" s="164"/>
    </row>
    <row r="41" spans="1:31" x14ac:dyDescent="0.25">
      <c r="A41" s="149">
        <v>30</v>
      </c>
      <c r="B41" s="158">
        <v>4</v>
      </c>
      <c r="C41" s="168">
        <v>44571</v>
      </c>
      <c r="D41" s="175"/>
      <c r="E41" s="216"/>
      <c r="F41" s="216"/>
      <c r="G41" s="216" t="s">
        <v>270</v>
      </c>
      <c r="H41" s="216"/>
      <c r="I41" s="164"/>
      <c r="J41" s="216"/>
      <c r="K41" s="216"/>
      <c r="L41" s="170"/>
      <c r="M41" s="216"/>
      <c r="N41" s="216"/>
      <c r="O41" s="215"/>
      <c r="P41" s="216"/>
      <c r="Q41" s="216" t="s">
        <v>270</v>
      </c>
      <c r="R41" s="216"/>
      <c r="S41" s="216"/>
      <c r="T41" s="216"/>
      <c r="U41" s="216"/>
      <c r="V41" s="216"/>
      <c r="W41" s="165"/>
      <c r="X41" s="164"/>
      <c r="Y41" s="164"/>
      <c r="Z41" s="164"/>
      <c r="AA41" s="164" t="s">
        <v>270</v>
      </c>
      <c r="AB41" s="164"/>
      <c r="AC41" s="164"/>
      <c r="AD41" s="164" t="s">
        <v>270</v>
      </c>
      <c r="AE41" s="164"/>
    </row>
    <row r="42" spans="1:31" x14ac:dyDescent="0.25">
      <c r="A42" s="149">
        <v>31</v>
      </c>
      <c r="B42" s="158">
        <v>8</v>
      </c>
      <c r="C42" s="168">
        <v>44572</v>
      </c>
      <c r="D42" s="175"/>
      <c r="E42" s="216"/>
      <c r="F42" s="216"/>
      <c r="G42" s="216" t="s">
        <v>270</v>
      </c>
      <c r="H42" s="216"/>
      <c r="I42" s="164"/>
      <c r="J42" s="216"/>
      <c r="K42" s="216"/>
      <c r="L42" s="216" t="s">
        <v>270</v>
      </c>
      <c r="M42" s="216"/>
      <c r="N42" s="216"/>
      <c r="O42" s="215"/>
      <c r="P42" s="216"/>
      <c r="Q42" s="216"/>
      <c r="R42" s="216"/>
      <c r="S42" s="216"/>
      <c r="T42" s="216"/>
      <c r="U42" s="216"/>
      <c r="V42" s="216"/>
      <c r="W42" s="165"/>
      <c r="X42" s="164"/>
      <c r="Y42" s="164"/>
      <c r="Z42" s="164"/>
      <c r="AA42" s="164" t="s">
        <v>270</v>
      </c>
      <c r="AB42" s="164"/>
      <c r="AC42" s="164"/>
      <c r="AD42" s="164" t="s">
        <v>270</v>
      </c>
      <c r="AE42" s="164"/>
    </row>
    <row r="43" spans="1:31" x14ac:dyDescent="0.25">
      <c r="A43" s="214">
        <v>32</v>
      </c>
      <c r="B43" s="158">
        <v>9</v>
      </c>
      <c r="C43" s="168">
        <v>44572</v>
      </c>
      <c r="D43" s="173"/>
      <c r="E43" s="216"/>
      <c r="F43" s="216"/>
      <c r="G43" s="216" t="s">
        <v>270</v>
      </c>
      <c r="H43" s="216"/>
      <c r="I43" s="164"/>
      <c r="J43" s="216"/>
      <c r="K43" s="216"/>
      <c r="L43" s="216" t="s">
        <v>270</v>
      </c>
      <c r="M43" s="216"/>
      <c r="N43" s="216"/>
      <c r="O43" s="215"/>
      <c r="P43" s="216"/>
      <c r="Q43" s="216"/>
      <c r="R43" s="216"/>
      <c r="S43" s="216"/>
      <c r="T43" s="216"/>
      <c r="U43" s="216"/>
      <c r="V43" s="216"/>
      <c r="W43" s="165"/>
      <c r="X43" s="164"/>
      <c r="Y43" s="164"/>
      <c r="Z43" s="164"/>
      <c r="AA43" s="164" t="s">
        <v>270</v>
      </c>
      <c r="AB43" s="164"/>
      <c r="AC43" s="164"/>
      <c r="AD43" s="164" t="s">
        <v>270</v>
      </c>
      <c r="AE43" s="164"/>
    </row>
    <row r="44" spans="1:31" x14ac:dyDescent="0.25">
      <c r="A44" s="149">
        <v>33</v>
      </c>
      <c r="B44" s="158">
        <v>20</v>
      </c>
      <c r="C44" s="168">
        <v>44573</v>
      </c>
      <c r="D44" s="173"/>
      <c r="E44" s="216"/>
      <c r="F44" s="216"/>
      <c r="G44" s="216" t="s">
        <v>270</v>
      </c>
      <c r="H44" s="216"/>
      <c r="I44" s="164"/>
      <c r="J44" s="216"/>
      <c r="K44" s="216"/>
      <c r="L44" s="216"/>
      <c r="M44" s="216"/>
      <c r="N44" s="216"/>
      <c r="O44" s="215"/>
      <c r="P44" s="216"/>
      <c r="Q44" s="216" t="s">
        <v>270</v>
      </c>
      <c r="R44" s="216"/>
      <c r="S44" s="216"/>
      <c r="T44" s="216"/>
      <c r="U44" s="216"/>
      <c r="V44" s="216"/>
      <c r="W44" s="165"/>
      <c r="X44" s="164"/>
      <c r="Y44" s="164"/>
      <c r="Z44" s="164"/>
      <c r="AA44" s="164" t="s">
        <v>270</v>
      </c>
      <c r="AB44" s="164"/>
      <c r="AC44" s="164"/>
      <c r="AD44" s="164" t="s">
        <v>270</v>
      </c>
      <c r="AE44" s="164"/>
    </row>
    <row r="45" spans="1:31" x14ac:dyDescent="0.25">
      <c r="A45" s="149">
        <v>34</v>
      </c>
      <c r="B45" s="158">
        <v>39</v>
      </c>
      <c r="C45" s="168">
        <v>44579</v>
      </c>
      <c r="D45" s="175"/>
      <c r="E45" s="216"/>
      <c r="F45" s="216"/>
      <c r="G45" s="216" t="s">
        <v>270</v>
      </c>
      <c r="H45" s="216"/>
      <c r="I45" s="164"/>
      <c r="J45" s="216"/>
      <c r="K45" s="216"/>
      <c r="L45" s="216"/>
      <c r="M45" s="216"/>
      <c r="N45" s="216"/>
      <c r="O45" s="215" t="s">
        <v>270</v>
      </c>
      <c r="P45" s="216"/>
      <c r="Q45" s="216"/>
      <c r="R45" s="216"/>
      <c r="S45" s="216"/>
      <c r="T45" s="216"/>
      <c r="U45" s="216"/>
      <c r="V45" s="216"/>
      <c r="W45" s="165"/>
      <c r="X45" s="164"/>
      <c r="Y45" s="164"/>
      <c r="Z45" s="164"/>
      <c r="AA45" s="164" t="s">
        <v>270</v>
      </c>
      <c r="AB45" s="164"/>
      <c r="AC45" s="164"/>
      <c r="AD45" s="164" t="s">
        <v>270</v>
      </c>
      <c r="AE45" s="164"/>
    </row>
    <row r="46" spans="1:31" x14ac:dyDescent="0.25">
      <c r="A46" s="214">
        <v>35</v>
      </c>
      <c r="B46" s="169">
        <v>42</v>
      </c>
      <c r="C46" s="153">
        <v>44579</v>
      </c>
      <c r="D46" s="175"/>
      <c r="E46" s="176"/>
      <c r="F46" s="176"/>
      <c r="G46" s="176" t="s">
        <v>270</v>
      </c>
      <c r="H46" s="176"/>
      <c r="I46" s="164"/>
      <c r="J46" s="176"/>
      <c r="K46" s="176"/>
      <c r="L46" s="176"/>
      <c r="M46" s="176"/>
      <c r="N46" s="176"/>
      <c r="O46" s="218"/>
      <c r="P46" s="176"/>
      <c r="Q46" s="176" t="s">
        <v>270</v>
      </c>
      <c r="R46" s="176"/>
      <c r="S46" s="176"/>
      <c r="T46" s="176"/>
      <c r="U46" s="176"/>
      <c r="V46" s="176"/>
      <c r="W46" s="165"/>
      <c r="X46" s="164"/>
      <c r="Y46" s="164"/>
      <c r="Z46" s="164"/>
      <c r="AA46" s="164" t="s">
        <v>270</v>
      </c>
      <c r="AB46" s="164"/>
      <c r="AC46" s="164"/>
      <c r="AD46" s="164" t="s">
        <v>270</v>
      </c>
      <c r="AE46" s="164"/>
    </row>
    <row r="47" spans="1:31" x14ac:dyDescent="0.25">
      <c r="A47" s="149">
        <v>36</v>
      </c>
      <c r="B47" s="158">
        <v>44</v>
      </c>
      <c r="C47" s="168">
        <v>44579</v>
      </c>
      <c r="D47" s="173"/>
      <c r="E47" s="216"/>
      <c r="F47" s="216"/>
      <c r="G47" s="216" t="s">
        <v>270</v>
      </c>
      <c r="H47" s="216"/>
      <c r="I47" s="164"/>
      <c r="J47" s="216"/>
      <c r="K47" s="216"/>
      <c r="L47" s="216" t="s">
        <v>270</v>
      </c>
      <c r="M47" s="216"/>
      <c r="N47" s="216"/>
      <c r="O47" s="215"/>
      <c r="P47" s="216"/>
      <c r="Q47" s="216"/>
      <c r="R47" s="216"/>
      <c r="S47" s="216"/>
      <c r="T47" s="216"/>
      <c r="U47" s="216"/>
      <c r="V47" s="216"/>
      <c r="W47" s="165"/>
      <c r="X47" s="164"/>
      <c r="Y47" s="164"/>
      <c r="Z47" s="164"/>
      <c r="AA47" s="164" t="s">
        <v>270</v>
      </c>
      <c r="AB47" s="164"/>
      <c r="AC47" s="164"/>
      <c r="AD47" s="164" t="s">
        <v>270</v>
      </c>
      <c r="AE47" s="164"/>
    </row>
    <row r="48" spans="1:31" x14ac:dyDescent="0.25">
      <c r="A48" s="149">
        <v>37</v>
      </c>
      <c r="B48" s="158">
        <v>56</v>
      </c>
      <c r="C48" s="168">
        <v>44581</v>
      </c>
      <c r="D48" s="173"/>
      <c r="E48" s="216"/>
      <c r="F48" s="216"/>
      <c r="G48" s="216" t="s">
        <v>270</v>
      </c>
      <c r="H48" s="216"/>
      <c r="I48" s="164"/>
      <c r="J48" s="216"/>
      <c r="K48" s="216"/>
      <c r="L48" s="216"/>
      <c r="M48" s="216"/>
      <c r="N48" s="216"/>
      <c r="O48" s="215"/>
      <c r="P48" s="216"/>
      <c r="Q48" s="216" t="s">
        <v>270</v>
      </c>
      <c r="R48" s="216"/>
      <c r="S48" s="216"/>
      <c r="T48" s="216"/>
      <c r="U48" s="216"/>
      <c r="V48" s="216"/>
      <c r="W48" s="165"/>
      <c r="X48" s="164"/>
      <c r="Y48" s="164"/>
      <c r="Z48" s="164"/>
      <c r="AA48" s="164" t="s">
        <v>270</v>
      </c>
      <c r="AB48" s="164"/>
      <c r="AC48" s="164"/>
      <c r="AD48" s="164" t="s">
        <v>270</v>
      </c>
      <c r="AE48" s="164"/>
    </row>
    <row r="49" spans="1:31" x14ac:dyDescent="0.25">
      <c r="A49" s="214">
        <v>38</v>
      </c>
      <c r="B49" s="158">
        <v>57</v>
      </c>
      <c r="C49" s="168">
        <v>44581</v>
      </c>
      <c r="D49" s="173"/>
      <c r="E49" s="216"/>
      <c r="F49" s="216"/>
      <c r="G49" s="216" t="s">
        <v>270</v>
      </c>
      <c r="H49" s="216"/>
      <c r="I49" s="164"/>
      <c r="J49" s="216"/>
      <c r="K49" s="216"/>
      <c r="L49" s="216" t="s">
        <v>270</v>
      </c>
      <c r="M49" s="216"/>
      <c r="N49" s="216"/>
      <c r="O49" s="215"/>
      <c r="P49" s="216"/>
      <c r="Q49" s="216"/>
      <c r="R49" s="216"/>
      <c r="S49" s="216"/>
      <c r="T49" s="216"/>
      <c r="U49" s="216"/>
      <c r="V49" s="216"/>
      <c r="W49" s="165"/>
      <c r="X49" s="164"/>
      <c r="Y49" s="164"/>
      <c r="Z49" s="164"/>
      <c r="AA49" s="164" t="s">
        <v>270</v>
      </c>
      <c r="AB49" s="164"/>
      <c r="AC49" s="164"/>
      <c r="AD49" s="164" t="s">
        <v>270</v>
      </c>
      <c r="AE49" s="164"/>
    </row>
    <row r="50" spans="1:31" x14ac:dyDescent="0.25">
      <c r="A50" s="149">
        <v>39</v>
      </c>
      <c r="B50" s="158">
        <v>95</v>
      </c>
      <c r="C50" s="168">
        <v>44588</v>
      </c>
      <c r="D50" s="173"/>
      <c r="E50" s="216"/>
      <c r="F50" s="216"/>
      <c r="G50" s="216" t="s">
        <v>270</v>
      </c>
      <c r="H50" s="216"/>
      <c r="I50" s="164"/>
      <c r="J50" s="216"/>
      <c r="K50" s="216"/>
      <c r="L50" s="216" t="s">
        <v>270</v>
      </c>
      <c r="M50" s="216"/>
      <c r="N50" s="216"/>
      <c r="O50" s="215"/>
      <c r="P50" s="216"/>
      <c r="Q50" s="216"/>
      <c r="R50" s="216"/>
      <c r="S50" s="216"/>
      <c r="T50" s="216"/>
      <c r="U50" s="216"/>
      <c r="V50" s="216"/>
      <c r="W50" s="165"/>
      <c r="X50" s="164"/>
      <c r="Y50" s="164"/>
      <c r="Z50" s="164"/>
      <c r="AA50" s="164" t="s">
        <v>270</v>
      </c>
      <c r="AB50" s="164"/>
      <c r="AC50" s="164"/>
      <c r="AD50" s="164" t="s">
        <v>270</v>
      </c>
      <c r="AE50" s="164"/>
    </row>
    <row r="51" spans="1:31" x14ac:dyDescent="0.25">
      <c r="A51" s="149">
        <v>40</v>
      </c>
      <c r="B51" s="158">
        <v>96</v>
      </c>
      <c r="C51" s="168">
        <v>44588</v>
      </c>
      <c r="D51" s="173"/>
      <c r="E51" s="216"/>
      <c r="F51" s="216"/>
      <c r="G51" s="216" t="s">
        <v>270</v>
      </c>
      <c r="H51" s="216"/>
      <c r="I51" s="164"/>
      <c r="J51" s="216"/>
      <c r="K51" s="216"/>
      <c r="L51" s="216" t="s">
        <v>270</v>
      </c>
      <c r="M51" s="216"/>
      <c r="N51" s="216"/>
      <c r="O51" s="215"/>
      <c r="P51" s="216"/>
      <c r="Q51" s="216"/>
      <c r="R51" s="216"/>
      <c r="S51" s="216"/>
      <c r="T51" s="216"/>
      <c r="U51" s="216"/>
      <c r="V51" s="216"/>
      <c r="W51" s="165"/>
      <c r="X51" s="164"/>
      <c r="Y51" s="164"/>
      <c r="Z51" s="164"/>
      <c r="AA51" s="164" t="s">
        <v>270</v>
      </c>
      <c r="AB51" s="164"/>
      <c r="AC51" s="164"/>
      <c r="AD51" s="164" t="s">
        <v>270</v>
      </c>
      <c r="AE51" s="164"/>
    </row>
    <row r="52" spans="1:31" x14ac:dyDescent="0.25">
      <c r="A52" s="214">
        <v>41</v>
      </c>
      <c r="B52" s="158">
        <v>97</v>
      </c>
      <c r="C52" s="168">
        <v>44588</v>
      </c>
      <c r="D52" s="173"/>
      <c r="E52" s="216"/>
      <c r="F52" s="216"/>
      <c r="G52" s="216" t="s">
        <v>270</v>
      </c>
      <c r="H52" s="216"/>
      <c r="I52" s="164"/>
      <c r="J52" s="216"/>
      <c r="K52" s="216"/>
      <c r="L52" s="216"/>
      <c r="M52" s="216"/>
      <c r="N52" s="216" t="s">
        <v>270</v>
      </c>
      <c r="O52" s="215"/>
      <c r="P52" s="216"/>
      <c r="Q52" s="216"/>
      <c r="R52" s="216"/>
      <c r="S52" s="216"/>
      <c r="T52" s="216"/>
      <c r="U52" s="216"/>
      <c r="V52" s="216"/>
      <c r="W52" s="165"/>
      <c r="X52" s="164"/>
      <c r="Y52" s="164"/>
      <c r="Z52" s="164"/>
      <c r="AA52" s="164" t="s">
        <v>270</v>
      </c>
      <c r="AB52" s="164"/>
      <c r="AC52" s="164"/>
      <c r="AD52" s="164" t="s">
        <v>270</v>
      </c>
      <c r="AE52" s="164"/>
    </row>
    <row r="53" spans="1:31" x14ac:dyDescent="0.25">
      <c r="A53" s="149">
        <v>42</v>
      </c>
      <c r="B53" s="158">
        <v>98</v>
      </c>
      <c r="C53" s="168">
        <v>44588</v>
      </c>
      <c r="D53" s="173"/>
      <c r="E53" s="216"/>
      <c r="F53" s="216"/>
      <c r="G53" s="216" t="s">
        <v>270</v>
      </c>
      <c r="H53" s="216"/>
      <c r="I53" s="164"/>
      <c r="J53" s="216"/>
      <c r="K53" s="216"/>
      <c r="L53" s="216"/>
      <c r="M53" s="216"/>
      <c r="N53" s="216" t="s">
        <v>270</v>
      </c>
      <c r="O53" s="215"/>
      <c r="P53" s="216"/>
      <c r="Q53" s="216"/>
      <c r="R53" s="216"/>
      <c r="S53" s="216"/>
      <c r="T53" s="216"/>
      <c r="U53" s="216"/>
      <c r="V53" s="216"/>
      <c r="W53" s="165"/>
      <c r="X53" s="164"/>
      <c r="Y53" s="164"/>
      <c r="Z53" s="164"/>
      <c r="AA53" s="164" t="s">
        <v>270</v>
      </c>
      <c r="AB53" s="164"/>
      <c r="AC53" s="164"/>
      <c r="AD53" s="164" t="s">
        <v>270</v>
      </c>
      <c r="AE53" s="164"/>
    </row>
    <row r="54" spans="1:31" x14ac:dyDescent="0.25">
      <c r="A54" s="149">
        <v>43</v>
      </c>
      <c r="B54" s="158">
        <v>99</v>
      </c>
      <c r="C54" s="168">
        <v>44588</v>
      </c>
      <c r="D54" s="173"/>
      <c r="E54" s="216"/>
      <c r="F54" s="216"/>
      <c r="G54" s="216" t="s">
        <v>270</v>
      </c>
      <c r="H54" s="216"/>
      <c r="I54" s="164"/>
      <c r="J54" s="216"/>
      <c r="K54" s="216"/>
      <c r="L54" s="216"/>
      <c r="M54" s="216"/>
      <c r="N54" s="216" t="s">
        <v>270</v>
      </c>
      <c r="O54" s="215"/>
      <c r="P54" s="216"/>
      <c r="Q54" s="216"/>
      <c r="R54" s="216"/>
      <c r="S54" s="216"/>
      <c r="T54" s="216"/>
      <c r="U54" s="216"/>
      <c r="V54" s="216"/>
      <c r="W54" s="165"/>
      <c r="X54" s="164"/>
      <c r="Y54" s="164"/>
      <c r="Z54" s="164"/>
      <c r="AA54" s="164" t="s">
        <v>270</v>
      </c>
      <c r="AB54" s="164"/>
      <c r="AC54" s="164"/>
      <c r="AD54" s="164" t="s">
        <v>270</v>
      </c>
      <c r="AE54" s="164"/>
    </row>
    <row r="55" spans="1:31" x14ac:dyDescent="0.25">
      <c r="A55" s="214">
        <v>44</v>
      </c>
      <c r="B55" s="158">
        <v>102</v>
      </c>
      <c r="C55" s="168">
        <v>44588</v>
      </c>
      <c r="D55" s="173"/>
      <c r="E55" s="216" t="s">
        <v>270</v>
      </c>
      <c r="F55" s="216"/>
      <c r="G55" s="216"/>
      <c r="H55" s="216"/>
      <c r="I55" s="164"/>
      <c r="J55" s="216"/>
      <c r="K55" s="216"/>
      <c r="L55" s="216" t="s">
        <v>270</v>
      </c>
      <c r="M55" s="216"/>
      <c r="N55" s="216"/>
      <c r="O55" s="215"/>
      <c r="P55" s="216"/>
      <c r="Q55" s="216"/>
      <c r="R55" s="216"/>
      <c r="S55" s="216"/>
      <c r="T55" s="216"/>
      <c r="U55" s="216"/>
      <c r="V55" s="216"/>
      <c r="W55" s="165"/>
      <c r="X55" s="164"/>
      <c r="Y55" s="164"/>
      <c r="Z55" s="164"/>
      <c r="AA55" s="164" t="s">
        <v>270</v>
      </c>
      <c r="AB55" s="164"/>
      <c r="AC55" s="164"/>
      <c r="AD55" s="164" t="s">
        <v>270</v>
      </c>
      <c r="AE55" s="164"/>
    </row>
    <row r="56" spans="1:31" x14ac:dyDescent="0.25">
      <c r="A56" s="149">
        <v>45</v>
      </c>
      <c r="B56" s="158">
        <v>106</v>
      </c>
      <c r="C56" s="168">
        <v>44589</v>
      </c>
      <c r="D56" s="173"/>
      <c r="E56" s="216" t="s">
        <v>270</v>
      </c>
      <c r="F56" s="216"/>
      <c r="G56" s="216"/>
      <c r="H56" s="216"/>
      <c r="I56" s="164"/>
      <c r="J56" s="216"/>
      <c r="K56" s="216"/>
      <c r="L56" s="216" t="s">
        <v>270</v>
      </c>
      <c r="M56" s="216"/>
      <c r="N56" s="216"/>
      <c r="O56" s="215"/>
      <c r="P56" s="216"/>
      <c r="Q56" s="216"/>
      <c r="R56" s="216"/>
      <c r="S56" s="216"/>
      <c r="T56" s="216"/>
      <c r="U56" s="216"/>
      <c r="V56" s="216"/>
      <c r="W56" s="165"/>
      <c r="X56" s="164"/>
      <c r="Y56" s="164"/>
      <c r="Z56" s="164"/>
      <c r="AA56" s="164" t="s">
        <v>270</v>
      </c>
      <c r="AB56" s="164"/>
      <c r="AC56" s="164"/>
      <c r="AD56" s="164" t="s">
        <v>270</v>
      </c>
      <c r="AE56" s="164"/>
    </row>
    <row r="57" spans="1:31" x14ac:dyDescent="0.25">
      <c r="A57" s="149">
        <v>46</v>
      </c>
      <c r="B57" s="158">
        <v>112</v>
      </c>
      <c r="C57" s="219" t="s">
        <v>299</v>
      </c>
      <c r="D57" s="173"/>
      <c r="E57" s="216" t="s">
        <v>270</v>
      </c>
      <c r="F57" s="216"/>
      <c r="G57" s="216"/>
      <c r="H57" s="216"/>
      <c r="I57" s="164"/>
      <c r="J57" s="216"/>
      <c r="K57" s="216"/>
      <c r="L57" s="216"/>
      <c r="M57" s="216"/>
      <c r="N57" s="216"/>
      <c r="O57" s="215"/>
      <c r="P57" s="216"/>
      <c r="Q57" s="216" t="s">
        <v>270</v>
      </c>
      <c r="R57" s="216"/>
      <c r="S57" s="216"/>
      <c r="T57" s="216"/>
      <c r="U57" s="216"/>
      <c r="V57" s="216"/>
      <c r="W57" s="165"/>
      <c r="X57" s="164"/>
      <c r="Y57" s="164"/>
      <c r="Z57" s="164"/>
      <c r="AA57" s="164" t="s">
        <v>270</v>
      </c>
      <c r="AB57" s="164"/>
      <c r="AC57" s="164"/>
      <c r="AD57" s="164" t="s">
        <v>270</v>
      </c>
      <c r="AE57" s="164"/>
    </row>
    <row r="58" spans="1:31" x14ac:dyDescent="0.25">
      <c r="A58" s="214">
        <v>47</v>
      </c>
      <c r="B58" s="158">
        <v>114</v>
      </c>
      <c r="C58" s="219" t="s">
        <v>300</v>
      </c>
      <c r="D58" s="173"/>
      <c r="E58" s="216"/>
      <c r="F58" s="216"/>
      <c r="G58" s="216" t="s">
        <v>270</v>
      </c>
      <c r="H58" s="216"/>
      <c r="I58" s="164"/>
      <c r="J58" s="216"/>
      <c r="K58" s="216"/>
      <c r="L58" s="216" t="s">
        <v>270</v>
      </c>
      <c r="M58" s="216"/>
      <c r="N58" s="216"/>
      <c r="O58" s="215"/>
      <c r="P58" s="216"/>
      <c r="Q58" s="216"/>
      <c r="R58" s="216"/>
      <c r="S58" s="216"/>
      <c r="T58" s="216"/>
      <c r="U58" s="216"/>
      <c r="V58" s="216"/>
      <c r="W58" s="165"/>
      <c r="X58" s="164"/>
      <c r="Y58" s="164"/>
      <c r="Z58" s="164"/>
      <c r="AA58" s="164" t="s">
        <v>270</v>
      </c>
      <c r="AB58" s="164"/>
      <c r="AC58" s="164"/>
      <c r="AD58" s="164" t="s">
        <v>270</v>
      </c>
      <c r="AE58" s="164"/>
    </row>
    <row r="59" spans="1:31" x14ac:dyDescent="0.25">
      <c r="A59" s="149">
        <v>48</v>
      </c>
      <c r="B59" s="169">
        <v>115</v>
      </c>
      <c r="C59" s="220" t="s">
        <v>301</v>
      </c>
      <c r="D59" s="217"/>
      <c r="E59" s="216"/>
      <c r="F59" s="216"/>
      <c r="G59" s="216" t="s">
        <v>270</v>
      </c>
      <c r="H59" s="216"/>
      <c r="I59" s="164"/>
      <c r="J59" s="216"/>
      <c r="K59" s="216"/>
      <c r="L59" s="216"/>
      <c r="M59" s="216"/>
      <c r="N59" s="216"/>
      <c r="O59" s="215"/>
      <c r="P59" s="216"/>
      <c r="Q59" s="216" t="s">
        <v>270</v>
      </c>
      <c r="R59" s="216"/>
      <c r="S59" s="216"/>
      <c r="T59" s="216"/>
      <c r="U59" s="216"/>
      <c r="V59" s="216"/>
      <c r="W59" s="165"/>
      <c r="X59" s="164"/>
      <c r="Y59" s="164"/>
      <c r="Z59" s="164"/>
      <c r="AA59" s="164" t="s">
        <v>270</v>
      </c>
      <c r="AB59" s="164"/>
      <c r="AC59" s="164"/>
      <c r="AD59" s="164" t="s">
        <v>270</v>
      </c>
      <c r="AE59" s="164"/>
    </row>
    <row r="60" spans="1:31" x14ac:dyDescent="0.25">
      <c r="A60" s="149">
        <v>49</v>
      </c>
      <c r="B60" s="158">
        <v>127</v>
      </c>
      <c r="C60" s="219" t="s">
        <v>301</v>
      </c>
      <c r="D60" s="173"/>
      <c r="E60" s="216"/>
      <c r="F60" s="216"/>
      <c r="G60" s="216" t="s">
        <v>270</v>
      </c>
      <c r="H60" s="216"/>
      <c r="I60" s="164"/>
      <c r="J60" s="216"/>
      <c r="K60" s="216"/>
      <c r="L60" s="216"/>
      <c r="M60" s="216"/>
      <c r="N60" s="216"/>
      <c r="O60" s="215"/>
      <c r="P60" s="216"/>
      <c r="Q60" s="216" t="s">
        <v>270</v>
      </c>
      <c r="R60" s="216"/>
      <c r="S60" s="216"/>
      <c r="T60" s="216"/>
      <c r="U60" s="216"/>
      <c r="V60" s="216"/>
      <c r="W60" s="165"/>
      <c r="X60" s="164"/>
      <c r="Y60" s="164"/>
      <c r="Z60" s="164"/>
      <c r="AA60" s="164" t="s">
        <v>270</v>
      </c>
      <c r="AB60" s="164"/>
      <c r="AC60" s="164"/>
      <c r="AD60" s="164" t="s">
        <v>270</v>
      </c>
      <c r="AE60" s="164"/>
    </row>
    <row r="61" spans="1:31" x14ac:dyDescent="0.25">
      <c r="A61" s="214">
        <v>50</v>
      </c>
      <c r="B61" s="158">
        <v>128</v>
      </c>
      <c r="C61" s="219" t="s">
        <v>301</v>
      </c>
      <c r="D61" s="173"/>
      <c r="E61" s="216"/>
      <c r="F61" s="216"/>
      <c r="G61" s="216" t="s">
        <v>270</v>
      </c>
      <c r="H61" s="216"/>
      <c r="I61" s="164"/>
      <c r="J61" s="216"/>
      <c r="K61" s="216"/>
      <c r="L61" s="216"/>
      <c r="M61" s="216"/>
      <c r="N61" s="216"/>
      <c r="O61" s="215"/>
      <c r="P61" s="216"/>
      <c r="Q61" s="216" t="s">
        <v>270</v>
      </c>
      <c r="R61" s="216"/>
      <c r="S61" s="216"/>
      <c r="T61" s="216"/>
      <c r="U61" s="216"/>
      <c r="V61" s="216"/>
      <c r="W61" s="165"/>
      <c r="X61" s="164"/>
      <c r="Y61" s="164"/>
      <c r="Z61" s="164"/>
      <c r="AA61" s="164" t="s">
        <v>270</v>
      </c>
      <c r="AB61" s="164"/>
      <c r="AC61" s="164"/>
      <c r="AD61" s="164" t="s">
        <v>270</v>
      </c>
      <c r="AE61" s="164"/>
    </row>
    <row r="62" spans="1:31" x14ac:dyDescent="0.25">
      <c r="A62" s="149">
        <v>51</v>
      </c>
      <c r="B62" s="158">
        <v>132</v>
      </c>
      <c r="C62" s="219" t="s">
        <v>302</v>
      </c>
      <c r="D62" s="173"/>
      <c r="E62" s="216"/>
      <c r="F62" s="216"/>
      <c r="G62" s="216" t="s">
        <v>270</v>
      </c>
      <c r="H62" s="216"/>
      <c r="I62" s="164"/>
      <c r="J62" s="216"/>
      <c r="K62" s="216"/>
      <c r="L62" s="216" t="s">
        <v>270</v>
      </c>
      <c r="M62" s="216"/>
      <c r="N62" s="216"/>
      <c r="O62" s="215"/>
      <c r="P62" s="216"/>
      <c r="Q62" s="216"/>
      <c r="R62" s="216"/>
      <c r="S62" s="216"/>
      <c r="T62" s="216"/>
      <c r="U62" s="216"/>
      <c r="V62" s="216"/>
      <c r="W62" s="165"/>
      <c r="X62" s="164"/>
      <c r="Y62" s="164"/>
      <c r="Z62" s="164"/>
      <c r="AA62" s="164" t="s">
        <v>270</v>
      </c>
      <c r="AB62" s="164"/>
      <c r="AC62" s="164"/>
      <c r="AD62" s="164" t="s">
        <v>270</v>
      </c>
      <c r="AE62" s="164"/>
    </row>
    <row r="63" spans="1:31" x14ac:dyDescent="0.25">
      <c r="A63" s="149">
        <v>52</v>
      </c>
      <c r="B63" s="158">
        <v>133</v>
      </c>
      <c r="C63" s="219" t="s">
        <v>302</v>
      </c>
      <c r="D63" s="173"/>
      <c r="E63" s="216"/>
      <c r="F63" s="216"/>
      <c r="G63" s="216" t="s">
        <v>270</v>
      </c>
      <c r="H63" s="216"/>
      <c r="I63" s="164"/>
      <c r="J63" s="216"/>
      <c r="K63" s="216"/>
      <c r="L63" s="216"/>
      <c r="M63" s="216"/>
      <c r="N63" s="216"/>
      <c r="O63" s="215"/>
      <c r="P63" s="216"/>
      <c r="Q63" s="216" t="s">
        <v>270</v>
      </c>
      <c r="R63" s="216"/>
      <c r="S63" s="216"/>
      <c r="T63" s="216"/>
      <c r="U63" s="216"/>
      <c r="V63" s="216"/>
      <c r="W63" s="165"/>
      <c r="X63" s="164"/>
      <c r="Y63" s="164"/>
      <c r="Z63" s="164"/>
      <c r="AA63" s="164" t="s">
        <v>270</v>
      </c>
      <c r="AB63" s="164"/>
      <c r="AC63" s="164"/>
      <c r="AD63" s="164" t="s">
        <v>270</v>
      </c>
      <c r="AE63" s="164"/>
    </row>
    <row r="64" spans="1:31" x14ac:dyDescent="0.25">
      <c r="A64" s="214">
        <v>53</v>
      </c>
      <c r="B64" s="158">
        <v>162</v>
      </c>
      <c r="C64" s="219" t="s">
        <v>303</v>
      </c>
      <c r="D64" s="173"/>
      <c r="E64" s="216"/>
      <c r="F64" s="216"/>
      <c r="G64" s="216" t="s">
        <v>270</v>
      </c>
      <c r="H64" s="216"/>
      <c r="I64" s="164"/>
      <c r="J64" s="216"/>
      <c r="K64" s="216"/>
      <c r="L64" s="216" t="s">
        <v>270</v>
      </c>
      <c r="M64" s="216"/>
      <c r="N64" s="216"/>
      <c r="O64" s="215"/>
      <c r="P64" s="216"/>
      <c r="Q64" s="216"/>
      <c r="R64" s="216"/>
      <c r="S64" s="216"/>
      <c r="T64" s="216"/>
      <c r="U64" s="216"/>
      <c r="V64" s="216"/>
      <c r="W64" s="165"/>
      <c r="X64" s="164"/>
      <c r="Y64" s="164"/>
      <c r="Z64" s="164"/>
      <c r="AA64" s="164" t="s">
        <v>270</v>
      </c>
      <c r="AB64" s="164"/>
      <c r="AC64" s="164"/>
      <c r="AD64" s="164" t="s">
        <v>270</v>
      </c>
      <c r="AE64" s="164"/>
    </row>
    <row r="65" spans="1:34" x14ac:dyDescent="0.25">
      <c r="A65" s="149">
        <v>54</v>
      </c>
      <c r="B65" s="158">
        <v>163</v>
      </c>
      <c r="C65" s="219" t="s">
        <v>304</v>
      </c>
      <c r="D65" s="173"/>
      <c r="E65" s="216"/>
      <c r="F65" s="216"/>
      <c r="G65" s="216" t="s">
        <v>270</v>
      </c>
      <c r="H65" s="216"/>
      <c r="I65" s="164"/>
      <c r="J65" s="216"/>
      <c r="K65" s="216"/>
      <c r="L65" s="216"/>
      <c r="M65" s="216"/>
      <c r="N65" s="216"/>
      <c r="O65" s="215"/>
      <c r="P65" s="216"/>
      <c r="Q65" s="216" t="s">
        <v>270</v>
      </c>
      <c r="R65" s="216"/>
      <c r="S65" s="216"/>
      <c r="T65" s="216"/>
      <c r="U65" s="216"/>
      <c r="V65" s="216"/>
      <c r="W65" s="165"/>
      <c r="X65" s="164"/>
      <c r="Y65" s="164"/>
      <c r="Z65" s="164"/>
      <c r="AA65" s="164" t="s">
        <v>270</v>
      </c>
      <c r="AB65" s="164"/>
      <c r="AC65" s="164"/>
      <c r="AD65" s="164" t="s">
        <v>270</v>
      </c>
      <c r="AE65" s="164"/>
    </row>
    <row r="66" spans="1:34" x14ac:dyDescent="0.25">
      <c r="A66" s="149">
        <v>55</v>
      </c>
      <c r="B66" s="158">
        <v>167</v>
      </c>
      <c r="C66" s="219" t="s">
        <v>305</v>
      </c>
      <c r="D66" s="173"/>
      <c r="E66" s="216"/>
      <c r="F66" s="216"/>
      <c r="G66" s="216" t="s">
        <v>270</v>
      </c>
      <c r="H66" s="216"/>
      <c r="I66" s="164"/>
      <c r="J66" s="216"/>
      <c r="K66" s="216"/>
      <c r="L66" s="216"/>
      <c r="M66" s="216"/>
      <c r="N66" s="216"/>
      <c r="O66" s="215" t="s">
        <v>270</v>
      </c>
      <c r="P66" s="216"/>
      <c r="Q66" s="216"/>
      <c r="R66" s="216"/>
      <c r="S66" s="216"/>
      <c r="T66" s="216"/>
      <c r="U66" s="216"/>
      <c r="V66" s="216"/>
      <c r="W66" s="165"/>
      <c r="X66" s="164"/>
      <c r="Y66" s="164"/>
      <c r="Z66" s="164"/>
      <c r="AA66" s="164" t="s">
        <v>270</v>
      </c>
      <c r="AB66" s="164"/>
      <c r="AC66" s="164"/>
      <c r="AD66" s="164" t="s">
        <v>270</v>
      </c>
      <c r="AE66" s="164"/>
    </row>
    <row r="67" spans="1:34" x14ac:dyDescent="0.25">
      <c r="A67" s="214">
        <v>56</v>
      </c>
      <c r="B67" s="158">
        <v>170</v>
      </c>
      <c r="C67" s="168">
        <v>44606</v>
      </c>
      <c r="D67" s="173"/>
      <c r="E67" s="216"/>
      <c r="F67" s="216"/>
      <c r="G67" s="216" t="s">
        <v>270</v>
      </c>
      <c r="H67" s="216"/>
      <c r="I67" s="164"/>
      <c r="J67" s="216"/>
      <c r="K67" s="216"/>
      <c r="L67" s="216"/>
      <c r="M67" s="216"/>
      <c r="N67" s="216"/>
      <c r="O67" s="215"/>
      <c r="P67" s="216"/>
      <c r="Q67" s="216" t="s">
        <v>270</v>
      </c>
      <c r="R67" s="216"/>
      <c r="S67" s="216"/>
      <c r="T67" s="216"/>
      <c r="U67" s="216"/>
      <c r="V67" s="216"/>
      <c r="W67" s="165"/>
      <c r="X67" s="164"/>
      <c r="Y67" s="164"/>
      <c r="Z67" s="164"/>
      <c r="AA67" s="164" t="s">
        <v>270</v>
      </c>
      <c r="AB67" s="164"/>
      <c r="AC67" s="164"/>
      <c r="AD67" s="164" t="s">
        <v>270</v>
      </c>
      <c r="AE67" s="164"/>
    </row>
    <row r="68" spans="1:34" x14ac:dyDescent="0.25">
      <c r="A68" s="149">
        <v>57</v>
      </c>
      <c r="B68" s="158">
        <v>172</v>
      </c>
      <c r="C68" s="168">
        <v>44606</v>
      </c>
      <c r="D68" s="173"/>
      <c r="E68" s="216"/>
      <c r="F68" s="216"/>
      <c r="G68" s="216" t="s">
        <v>270</v>
      </c>
      <c r="H68" s="216"/>
      <c r="I68" s="164"/>
      <c r="J68" s="216"/>
      <c r="K68" s="216" t="s">
        <v>270</v>
      </c>
      <c r="L68" s="216"/>
      <c r="M68" s="216"/>
      <c r="N68" s="216"/>
      <c r="O68" s="215"/>
      <c r="P68" s="216"/>
      <c r="Q68" s="216"/>
      <c r="R68" s="216"/>
      <c r="S68" s="216"/>
      <c r="T68" s="216"/>
      <c r="U68" s="216"/>
      <c r="V68" s="216"/>
      <c r="W68" s="165"/>
      <c r="X68" s="164"/>
      <c r="Y68" s="164"/>
      <c r="Z68" s="164"/>
      <c r="AA68" s="164" t="s">
        <v>270</v>
      </c>
      <c r="AB68" s="164"/>
      <c r="AC68" s="164"/>
      <c r="AD68" s="164" t="s">
        <v>270</v>
      </c>
      <c r="AE68" s="164"/>
    </row>
    <row r="69" spans="1:34" x14ac:dyDescent="0.25">
      <c r="A69" s="149">
        <v>58</v>
      </c>
      <c r="B69" s="158">
        <v>176</v>
      </c>
      <c r="C69" s="168">
        <v>44607</v>
      </c>
      <c r="D69" s="173"/>
      <c r="E69" s="216"/>
      <c r="F69" s="216"/>
      <c r="G69" s="216" t="s">
        <v>270</v>
      </c>
      <c r="H69" s="216"/>
      <c r="I69" s="164"/>
      <c r="J69" s="216"/>
      <c r="K69" s="216"/>
      <c r="L69" s="216"/>
      <c r="M69" s="216"/>
      <c r="N69" s="216"/>
      <c r="O69" s="215"/>
      <c r="P69" s="216"/>
      <c r="Q69" s="216"/>
      <c r="R69" s="216"/>
      <c r="S69" s="216"/>
      <c r="T69" s="216"/>
      <c r="U69" s="216" t="s">
        <v>270</v>
      </c>
      <c r="V69" s="216"/>
      <c r="W69" s="165"/>
      <c r="X69" s="164"/>
      <c r="Y69" s="164"/>
      <c r="Z69" s="164"/>
      <c r="AA69" s="164" t="s">
        <v>270</v>
      </c>
      <c r="AB69" s="164"/>
      <c r="AC69" s="164"/>
      <c r="AD69" s="164" t="s">
        <v>270</v>
      </c>
      <c r="AE69" s="164"/>
    </row>
    <row r="70" spans="1:34" x14ac:dyDescent="0.25">
      <c r="A70" s="214">
        <v>59</v>
      </c>
      <c r="B70" s="158">
        <v>178</v>
      </c>
      <c r="C70" s="168">
        <v>44607</v>
      </c>
      <c r="D70" s="173"/>
      <c r="E70" s="216"/>
      <c r="F70" s="216"/>
      <c r="G70" s="216" t="s">
        <v>270</v>
      </c>
      <c r="H70" s="216"/>
      <c r="I70" s="164"/>
      <c r="J70" s="216"/>
      <c r="K70" s="216"/>
      <c r="L70" s="216" t="s">
        <v>270</v>
      </c>
      <c r="M70" s="216"/>
      <c r="N70" s="216"/>
      <c r="O70" s="215"/>
      <c r="P70" s="216"/>
      <c r="Q70" s="216"/>
      <c r="R70" s="216"/>
      <c r="S70" s="216"/>
      <c r="T70" s="216"/>
      <c r="U70" s="216"/>
      <c r="V70" s="216"/>
      <c r="W70" s="165"/>
      <c r="X70" s="164"/>
      <c r="Y70" s="164"/>
      <c r="Z70" s="164"/>
      <c r="AA70" s="164" t="s">
        <v>270</v>
      </c>
      <c r="AB70" s="164"/>
      <c r="AC70" s="164"/>
      <c r="AD70" s="164" t="s">
        <v>270</v>
      </c>
      <c r="AE70" s="164"/>
    </row>
    <row r="71" spans="1:34" x14ac:dyDescent="0.25">
      <c r="A71" s="149">
        <v>60</v>
      </c>
      <c r="B71" s="158">
        <v>179</v>
      </c>
      <c r="C71" s="168">
        <v>44607</v>
      </c>
      <c r="D71" s="173"/>
      <c r="E71" s="216"/>
      <c r="F71" s="216"/>
      <c r="G71" s="216" t="s">
        <v>270</v>
      </c>
      <c r="H71" s="216"/>
      <c r="I71" s="164"/>
      <c r="J71" s="216"/>
      <c r="K71" s="216"/>
      <c r="L71" s="216"/>
      <c r="M71" s="216"/>
      <c r="N71" s="216"/>
      <c r="O71" s="215"/>
      <c r="P71" s="216"/>
      <c r="Q71" s="216" t="s">
        <v>270</v>
      </c>
      <c r="R71" s="216"/>
      <c r="S71" s="216"/>
      <c r="T71" s="216"/>
      <c r="U71" s="216"/>
      <c r="V71" s="216"/>
      <c r="W71" s="165"/>
      <c r="X71" s="164"/>
      <c r="Y71" s="164"/>
      <c r="Z71" s="164"/>
      <c r="AA71" s="164" t="s">
        <v>270</v>
      </c>
      <c r="AB71" s="164"/>
      <c r="AC71" s="164"/>
      <c r="AD71" s="164" t="s">
        <v>270</v>
      </c>
      <c r="AE71" s="164"/>
      <c r="AF71" s="154"/>
      <c r="AG71" s="154"/>
      <c r="AH71" s="154"/>
    </row>
    <row r="72" spans="1:34" x14ac:dyDescent="0.25">
      <c r="A72" s="149">
        <v>61</v>
      </c>
      <c r="B72" s="158">
        <v>180</v>
      </c>
      <c r="C72" s="168">
        <v>44607</v>
      </c>
      <c r="D72" s="173"/>
      <c r="E72" s="216"/>
      <c r="F72" s="216"/>
      <c r="G72" s="216" t="s">
        <v>270</v>
      </c>
      <c r="H72" s="216"/>
      <c r="I72" s="164"/>
      <c r="J72" s="216"/>
      <c r="K72" s="216"/>
      <c r="L72" s="216" t="s">
        <v>270</v>
      </c>
      <c r="M72" s="216"/>
      <c r="N72" s="216"/>
      <c r="O72" s="215"/>
      <c r="P72" s="216"/>
      <c r="Q72" s="216"/>
      <c r="R72" s="216"/>
      <c r="S72" s="216"/>
      <c r="T72" s="216"/>
      <c r="U72" s="216"/>
      <c r="V72" s="216"/>
      <c r="W72" s="165"/>
      <c r="X72" s="164"/>
      <c r="Y72" s="164"/>
      <c r="Z72" s="164"/>
      <c r="AA72" s="164" t="s">
        <v>270</v>
      </c>
      <c r="AB72" s="164"/>
      <c r="AC72" s="164"/>
      <c r="AD72" s="164" t="s">
        <v>270</v>
      </c>
      <c r="AE72" s="164"/>
      <c r="AF72" s="155"/>
      <c r="AG72" s="156"/>
      <c r="AH72" s="154"/>
    </row>
    <row r="73" spans="1:34" x14ac:dyDescent="0.25">
      <c r="A73" s="214">
        <v>62</v>
      </c>
      <c r="B73" s="158">
        <v>181</v>
      </c>
      <c r="C73" s="168">
        <v>44607</v>
      </c>
      <c r="D73" s="173"/>
      <c r="E73" s="216"/>
      <c r="F73" s="215"/>
      <c r="G73" s="215" t="s">
        <v>270</v>
      </c>
      <c r="H73" s="215"/>
      <c r="I73" s="164"/>
      <c r="J73" s="215"/>
      <c r="K73" s="215"/>
      <c r="L73" s="215" t="s">
        <v>270</v>
      </c>
      <c r="M73" s="215"/>
      <c r="N73" s="215"/>
      <c r="O73" s="215"/>
      <c r="P73" s="215"/>
      <c r="Q73" s="216"/>
      <c r="R73" s="216"/>
      <c r="S73" s="216"/>
      <c r="T73" s="216"/>
      <c r="U73" s="216"/>
      <c r="V73" s="216"/>
      <c r="W73" s="165"/>
      <c r="X73" s="164"/>
      <c r="Y73" s="164"/>
      <c r="Z73" s="164"/>
      <c r="AA73" s="164" t="s">
        <v>270</v>
      </c>
      <c r="AB73" s="164"/>
      <c r="AC73" s="164"/>
      <c r="AD73" s="164" t="s">
        <v>270</v>
      </c>
      <c r="AE73" s="164"/>
      <c r="AF73" s="155"/>
      <c r="AG73" s="156"/>
      <c r="AH73" s="154"/>
    </row>
    <row r="74" spans="1:34" x14ac:dyDescent="0.25">
      <c r="A74" s="149">
        <v>63</v>
      </c>
      <c r="B74" s="169">
        <v>182</v>
      </c>
      <c r="C74" s="168">
        <v>44607</v>
      </c>
      <c r="D74" s="173"/>
      <c r="E74" s="215"/>
      <c r="F74" s="215"/>
      <c r="G74" s="215" t="s">
        <v>270</v>
      </c>
      <c r="H74" s="215"/>
      <c r="I74" s="164"/>
      <c r="J74" s="215"/>
      <c r="K74" s="215"/>
      <c r="L74" s="215" t="s">
        <v>270</v>
      </c>
      <c r="M74" s="215"/>
      <c r="N74" s="215"/>
      <c r="O74" s="215"/>
      <c r="P74" s="216"/>
      <c r="Q74" s="216"/>
      <c r="R74" s="216"/>
      <c r="S74" s="216"/>
      <c r="T74" s="216"/>
      <c r="U74" s="216"/>
      <c r="V74" s="216"/>
      <c r="W74" s="165"/>
      <c r="X74" s="164"/>
      <c r="Y74" s="164"/>
      <c r="Z74" s="164"/>
      <c r="AA74" s="164" t="s">
        <v>270</v>
      </c>
      <c r="AB74" s="164"/>
      <c r="AC74" s="164"/>
      <c r="AD74" s="164" t="s">
        <v>270</v>
      </c>
      <c r="AE74" s="164"/>
      <c r="AF74" s="155"/>
      <c r="AG74" s="156"/>
      <c r="AH74" s="154"/>
    </row>
    <row r="75" spans="1:34" x14ac:dyDescent="0.25">
      <c r="A75" s="149">
        <v>64</v>
      </c>
      <c r="B75" s="158">
        <v>183</v>
      </c>
      <c r="C75" s="221">
        <v>44607</v>
      </c>
      <c r="D75" s="173"/>
      <c r="E75" s="170"/>
      <c r="F75" s="170"/>
      <c r="G75" s="170" t="s">
        <v>270</v>
      </c>
      <c r="H75" s="170"/>
      <c r="I75" s="164"/>
      <c r="J75" s="170"/>
      <c r="K75" s="170"/>
      <c r="L75" s="170"/>
      <c r="M75" s="170"/>
      <c r="N75" s="170"/>
      <c r="O75" s="167"/>
      <c r="P75" s="216"/>
      <c r="Q75" s="216" t="s">
        <v>270</v>
      </c>
      <c r="R75" s="216"/>
      <c r="S75" s="216"/>
      <c r="T75" s="216"/>
      <c r="U75" s="216"/>
      <c r="V75" s="216"/>
      <c r="W75" s="165"/>
      <c r="X75" s="164"/>
      <c r="Y75" s="164"/>
      <c r="Z75" s="164"/>
      <c r="AA75" s="164" t="s">
        <v>270</v>
      </c>
      <c r="AB75" s="164"/>
      <c r="AC75" s="164"/>
      <c r="AD75" s="164" t="s">
        <v>270</v>
      </c>
      <c r="AE75" s="164"/>
      <c r="AF75" s="155"/>
      <c r="AG75" s="156"/>
      <c r="AH75" s="154"/>
    </row>
    <row r="76" spans="1:34" x14ac:dyDescent="0.25">
      <c r="A76" s="214">
        <v>65</v>
      </c>
      <c r="B76" s="158">
        <v>186</v>
      </c>
      <c r="C76" s="168">
        <v>44608</v>
      </c>
      <c r="D76" s="172"/>
      <c r="E76" s="215" t="s">
        <v>270</v>
      </c>
      <c r="F76" s="215"/>
      <c r="G76" s="215"/>
      <c r="H76" s="215"/>
      <c r="I76" s="164"/>
      <c r="J76" s="215"/>
      <c r="K76" s="215"/>
      <c r="L76" s="215"/>
      <c r="M76" s="215"/>
      <c r="N76" s="215"/>
      <c r="O76" s="215"/>
      <c r="P76" s="215"/>
      <c r="Q76" s="216" t="s">
        <v>270</v>
      </c>
      <c r="R76" s="216"/>
      <c r="S76" s="216"/>
      <c r="T76" s="216"/>
      <c r="U76" s="216"/>
      <c r="V76" s="216"/>
      <c r="W76" s="165"/>
      <c r="X76" s="164"/>
      <c r="Y76" s="164"/>
      <c r="Z76" s="164"/>
      <c r="AA76" s="164" t="s">
        <v>270</v>
      </c>
      <c r="AB76" s="164"/>
      <c r="AC76" s="164"/>
      <c r="AD76" s="164" t="s">
        <v>270</v>
      </c>
      <c r="AE76" s="164"/>
      <c r="AF76" s="155"/>
      <c r="AG76" s="156"/>
      <c r="AH76" s="154"/>
    </row>
    <row r="77" spans="1:34" x14ac:dyDescent="0.25">
      <c r="A77" s="149">
        <v>66</v>
      </c>
      <c r="B77" s="222">
        <v>196</v>
      </c>
      <c r="C77" s="166">
        <v>44610</v>
      </c>
      <c r="D77" s="178"/>
      <c r="E77" s="170"/>
      <c r="F77" s="170"/>
      <c r="G77" s="170" t="s">
        <v>270</v>
      </c>
      <c r="H77" s="170"/>
      <c r="I77" s="164"/>
      <c r="J77" s="170"/>
      <c r="K77" s="170"/>
      <c r="L77" s="170" t="s">
        <v>270</v>
      </c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65"/>
      <c r="X77" s="164"/>
      <c r="Y77" s="164"/>
      <c r="Z77" s="164"/>
      <c r="AA77" s="164" t="s">
        <v>270</v>
      </c>
      <c r="AB77" s="164"/>
      <c r="AC77" s="164"/>
      <c r="AD77" s="164" t="s">
        <v>270</v>
      </c>
      <c r="AE77" s="164"/>
      <c r="AF77" s="155"/>
      <c r="AG77" s="156"/>
      <c r="AH77" s="154"/>
    </row>
    <row r="78" spans="1:34" x14ac:dyDescent="0.25">
      <c r="A78" s="149">
        <v>67</v>
      </c>
      <c r="B78" s="158">
        <v>199</v>
      </c>
      <c r="C78" s="168">
        <v>44613</v>
      </c>
      <c r="D78" s="178"/>
      <c r="E78" s="215"/>
      <c r="F78" s="215"/>
      <c r="G78" s="215" t="s">
        <v>270</v>
      </c>
      <c r="H78" s="215"/>
      <c r="I78" s="164"/>
      <c r="J78" s="216"/>
      <c r="K78" s="216"/>
      <c r="L78" s="216" t="s">
        <v>270</v>
      </c>
      <c r="M78" s="216"/>
      <c r="N78" s="216"/>
      <c r="O78" s="215"/>
      <c r="P78" s="216"/>
      <c r="Q78" s="216"/>
      <c r="R78" s="216"/>
      <c r="S78" s="216"/>
      <c r="T78" s="216"/>
      <c r="U78" s="216"/>
      <c r="V78" s="216"/>
      <c r="W78" s="165"/>
      <c r="X78" s="164"/>
      <c r="Y78" s="164"/>
      <c r="Z78" s="164"/>
      <c r="AA78" s="164" t="s">
        <v>270</v>
      </c>
      <c r="AB78" s="164"/>
      <c r="AC78" s="164"/>
      <c r="AD78" s="164" t="s">
        <v>270</v>
      </c>
      <c r="AE78" s="164"/>
      <c r="AF78" s="155"/>
      <c r="AG78" s="156"/>
      <c r="AH78" s="154"/>
    </row>
    <row r="79" spans="1:34" x14ac:dyDescent="0.25">
      <c r="A79" s="214">
        <v>68</v>
      </c>
      <c r="B79" s="158">
        <v>203</v>
      </c>
      <c r="C79" s="168">
        <v>44613</v>
      </c>
      <c r="D79" s="178"/>
      <c r="E79" s="215"/>
      <c r="F79" s="215"/>
      <c r="G79" s="215" t="s">
        <v>270</v>
      </c>
      <c r="H79" s="215"/>
      <c r="I79" s="164"/>
      <c r="J79" s="216"/>
      <c r="K79" s="216"/>
      <c r="L79" s="216" t="s">
        <v>270</v>
      </c>
      <c r="M79" s="216"/>
      <c r="N79" s="216"/>
      <c r="O79" s="215"/>
      <c r="P79" s="216"/>
      <c r="Q79" s="216"/>
      <c r="R79" s="216"/>
      <c r="S79" s="216"/>
      <c r="T79" s="216"/>
      <c r="U79" s="216"/>
      <c r="V79" s="216"/>
      <c r="W79" s="165"/>
      <c r="X79" s="164"/>
      <c r="Y79" s="164"/>
      <c r="Z79" s="164"/>
      <c r="AA79" s="164" t="s">
        <v>270</v>
      </c>
      <c r="AB79" s="164"/>
      <c r="AC79" s="164"/>
      <c r="AD79" s="164" t="s">
        <v>270</v>
      </c>
      <c r="AE79" s="164"/>
      <c r="AF79" s="155"/>
      <c r="AG79" s="156"/>
      <c r="AH79" s="154"/>
    </row>
    <row r="80" spans="1:34" x14ac:dyDescent="0.25">
      <c r="A80" s="149">
        <v>69</v>
      </c>
      <c r="B80" s="222">
        <v>227</v>
      </c>
      <c r="C80" s="166">
        <v>44613</v>
      </c>
      <c r="D80" s="178"/>
      <c r="E80" s="170"/>
      <c r="F80" s="170"/>
      <c r="G80" s="170" t="s">
        <v>270</v>
      </c>
      <c r="H80" s="170"/>
      <c r="I80" s="164"/>
      <c r="J80" s="170"/>
      <c r="K80" s="170"/>
      <c r="L80" s="170" t="s">
        <v>270</v>
      </c>
      <c r="M80" s="170"/>
      <c r="N80" s="170"/>
      <c r="O80" s="170"/>
      <c r="P80" s="170"/>
      <c r="Q80" s="170"/>
      <c r="R80" s="170"/>
      <c r="S80" s="170"/>
      <c r="T80" s="170"/>
      <c r="U80" s="170"/>
      <c r="V80" s="170"/>
      <c r="W80" s="165"/>
      <c r="X80" s="164"/>
      <c r="Y80" s="164"/>
      <c r="Z80" s="164"/>
      <c r="AA80" s="164" t="s">
        <v>270</v>
      </c>
      <c r="AB80" s="164"/>
      <c r="AC80" s="164"/>
      <c r="AD80" s="164" t="s">
        <v>270</v>
      </c>
      <c r="AE80" s="164"/>
      <c r="AF80" s="155"/>
      <c r="AG80" s="156"/>
      <c r="AH80" s="154"/>
    </row>
    <row r="81" spans="1:34" x14ac:dyDescent="0.25">
      <c r="A81" s="149">
        <v>70</v>
      </c>
      <c r="B81" s="158">
        <v>228</v>
      </c>
      <c r="C81" s="168">
        <v>44613</v>
      </c>
      <c r="D81" s="178"/>
      <c r="E81" s="170"/>
      <c r="F81" s="170"/>
      <c r="G81" s="170" t="s">
        <v>270</v>
      </c>
      <c r="H81" s="170"/>
      <c r="I81" s="164"/>
      <c r="J81" s="170"/>
      <c r="K81" s="170"/>
      <c r="L81" s="170" t="s">
        <v>270</v>
      </c>
      <c r="M81" s="216"/>
      <c r="N81" s="216"/>
      <c r="O81" s="215"/>
      <c r="P81" s="216"/>
      <c r="Q81" s="216"/>
      <c r="R81" s="216"/>
      <c r="S81" s="216"/>
      <c r="T81" s="216"/>
      <c r="U81" s="216"/>
      <c r="V81" s="216"/>
      <c r="W81" s="165"/>
      <c r="X81" s="164"/>
      <c r="Y81" s="164"/>
      <c r="Z81" s="164"/>
      <c r="AA81" s="164" t="s">
        <v>270</v>
      </c>
      <c r="AB81" s="164"/>
      <c r="AC81" s="164"/>
      <c r="AD81" s="164" t="s">
        <v>270</v>
      </c>
      <c r="AE81" s="164"/>
      <c r="AF81" s="155"/>
      <c r="AG81" s="156"/>
      <c r="AH81" s="154"/>
    </row>
    <row r="82" spans="1:34" x14ac:dyDescent="0.25">
      <c r="A82" s="214">
        <v>71</v>
      </c>
      <c r="B82" s="158">
        <v>241</v>
      </c>
      <c r="C82" s="168">
        <v>44622</v>
      </c>
      <c r="D82" s="178"/>
      <c r="E82" s="170" t="s">
        <v>270</v>
      </c>
      <c r="F82" s="170"/>
      <c r="G82" s="170"/>
      <c r="H82" s="170"/>
      <c r="I82" s="164"/>
      <c r="J82" s="170"/>
      <c r="K82" s="170" t="s">
        <v>270</v>
      </c>
      <c r="L82" s="170"/>
      <c r="M82" s="216"/>
      <c r="N82" s="216"/>
      <c r="O82" s="215"/>
      <c r="P82" s="216"/>
      <c r="Q82" s="216"/>
      <c r="R82" s="216"/>
      <c r="S82" s="216"/>
      <c r="T82" s="216"/>
      <c r="U82" s="216"/>
      <c r="V82" s="216"/>
      <c r="W82" s="165"/>
      <c r="X82" s="164"/>
      <c r="Y82" s="164"/>
      <c r="Z82" s="164"/>
      <c r="AA82" s="164" t="s">
        <v>270</v>
      </c>
      <c r="AB82" s="164"/>
      <c r="AC82" s="164"/>
      <c r="AD82" s="164" t="s">
        <v>270</v>
      </c>
      <c r="AE82" s="164"/>
      <c r="AF82" s="155"/>
      <c r="AG82" s="156"/>
      <c r="AH82" s="154"/>
    </row>
    <row r="83" spans="1:34" x14ac:dyDescent="0.25">
      <c r="A83" s="149">
        <v>72</v>
      </c>
      <c r="B83" s="158">
        <v>244</v>
      </c>
      <c r="C83" s="168">
        <v>44622</v>
      </c>
      <c r="D83" s="178"/>
      <c r="E83" s="215" t="s">
        <v>270</v>
      </c>
      <c r="F83" s="215"/>
      <c r="G83" s="215"/>
      <c r="H83" s="215"/>
      <c r="I83" s="164"/>
      <c r="J83" s="216"/>
      <c r="K83" s="216"/>
      <c r="L83" s="216" t="s">
        <v>270</v>
      </c>
      <c r="M83" s="216"/>
      <c r="N83" s="216"/>
      <c r="O83" s="215"/>
      <c r="P83" s="216"/>
      <c r="Q83" s="216"/>
      <c r="R83" s="216"/>
      <c r="S83" s="216"/>
      <c r="T83" s="216"/>
      <c r="U83" s="216"/>
      <c r="V83" s="216"/>
      <c r="W83" s="165"/>
      <c r="X83" s="164"/>
      <c r="Y83" s="164"/>
      <c r="Z83" s="164"/>
      <c r="AA83" s="164" t="s">
        <v>270</v>
      </c>
      <c r="AB83" s="164"/>
      <c r="AC83" s="164"/>
      <c r="AD83" s="164" t="s">
        <v>270</v>
      </c>
      <c r="AE83" s="164"/>
      <c r="AF83" s="155"/>
      <c r="AG83" s="156"/>
      <c r="AH83" s="154"/>
    </row>
    <row r="84" spans="1:34" x14ac:dyDescent="0.25">
      <c r="A84" s="149">
        <v>73</v>
      </c>
      <c r="B84" s="158">
        <v>248</v>
      </c>
      <c r="C84" s="168">
        <v>44624</v>
      </c>
      <c r="D84" s="178"/>
      <c r="E84" s="215"/>
      <c r="F84" s="215"/>
      <c r="G84" s="215" t="s">
        <v>270</v>
      </c>
      <c r="H84" s="215"/>
      <c r="I84" s="164"/>
      <c r="J84" s="216"/>
      <c r="K84" s="216"/>
      <c r="L84" s="216"/>
      <c r="M84" s="216"/>
      <c r="N84" s="216"/>
      <c r="O84" s="215"/>
      <c r="P84" s="216"/>
      <c r="Q84" s="216" t="s">
        <v>270</v>
      </c>
      <c r="R84" s="216"/>
      <c r="S84" s="216"/>
      <c r="T84" s="216"/>
      <c r="U84" s="216"/>
      <c r="V84" s="216"/>
      <c r="W84" s="165"/>
      <c r="X84" s="164"/>
      <c r="Y84" s="164"/>
      <c r="Z84" s="164"/>
      <c r="AA84" s="164" t="s">
        <v>270</v>
      </c>
      <c r="AB84" s="164"/>
      <c r="AC84" s="164"/>
      <c r="AD84" s="164" t="s">
        <v>270</v>
      </c>
      <c r="AE84" s="164"/>
      <c r="AF84" s="155"/>
      <c r="AG84" s="156"/>
      <c r="AH84" s="154"/>
    </row>
    <row r="85" spans="1:34" x14ac:dyDescent="0.25">
      <c r="A85" s="214">
        <v>74</v>
      </c>
      <c r="B85" s="158">
        <v>260</v>
      </c>
      <c r="C85" s="168">
        <v>44629</v>
      </c>
      <c r="D85" s="178"/>
      <c r="E85" s="215"/>
      <c r="F85" s="215"/>
      <c r="G85" s="215" t="s">
        <v>270</v>
      </c>
      <c r="H85" s="215"/>
      <c r="I85" s="164"/>
      <c r="J85" s="216"/>
      <c r="K85" s="216"/>
      <c r="L85" s="216"/>
      <c r="M85" s="216"/>
      <c r="N85" s="216" t="s">
        <v>270</v>
      </c>
      <c r="O85" s="215"/>
      <c r="P85" s="216"/>
      <c r="Q85" s="216"/>
      <c r="R85" s="216"/>
      <c r="S85" s="216"/>
      <c r="T85" s="216"/>
      <c r="U85" s="216"/>
      <c r="V85" s="216"/>
      <c r="W85" s="165"/>
      <c r="X85" s="164"/>
      <c r="Y85" s="164"/>
      <c r="Z85" s="164"/>
      <c r="AA85" s="164" t="s">
        <v>270</v>
      </c>
      <c r="AB85" s="164"/>
      <c r="AC85" s="164"/>
      <c r="AD85" s="164" t="s">
        <v>270</v>
      </c>
      <c r="AE85" s="164"/>
      <c r="AF85" s="155"/>
      <c r="AG85" s="156"/>
      <c r="AH85" s="154"/>
    </row>
    <row r="86" spans="1:34" x14ac:dyDescent="0.25">
      <c r="A86" s="149">
        <v>75</v>
      </c>
      <c r="B86" s="158">
        <v>261</v>
      </c>
      <c r="C86" s="168">
        <v>44629</v>
      </c>
      <c r="D86" s="178"/>
      <c r="E86" s="215"/>
      <c r="F86" s="215"/>
      <c r="G86" s="215" t="s">
        <v>270</v>
      </c>
      <c r="H86" s="215"/>
      <c r="I86" s="164"/>
      <c r="J86" s="216"/>
      <c r="K86" s="216"/>
      <c r="L86" s="216"/>
      <c r="M86" s="216"/>
      <c r="N86" s="216" t="s">
        <v>270</v>
      </c>
      <c r="O86" s="215"/>
      <c r="P86" s="216"/>
      <c r="Q86" s="216"/>
      <c r="R86" s="216"/>
      <c r="S86" s="216"/>
      <c r="T86" s="216"/>
      <c r="U86" s="216"/>
      <c r="V86" s="216"/>
      <c r="W86" s="165"/>
      <c r="X86" s="164"/>
      <c r="Y86" s="164"/>
      <c r="Z86" s="164"/>
      <c r="AA86" s="164" t="s">
        <v>270</v>
      </c>
      <c r="AB86" s="164"/>
      <c r="AC86" s="164"/>
      <c r="AD86" s="164" t="s">
        <v>270</v>
      </c>
      <c r="AE86" s="164"/>
      <c r="AF86" s="155"/>
      <c r="AG86" s="156"/>
      <c r="AH86" s="154"/>
    </row>
    <row r="87" spans="1:34" x14ac:dyDescent="0.25">
      <c r="A87" s="149">
        <v>76</v>
      </c>
      <c r="B87" s="158">
        <v>262</v>
      </c>
      <c r="C87" s="168">
        <v>44629</v>
      </c>
      <c r="D87" s="178"/>
      <c r="E87" s="215"/>
      <c r="F87" s="215"/>
      <c r="G87" s="215" t="s">
        <v>270</v>
      </c>
      <c r="H87" s="215"/>
      <c r="I87" s="164"/>
      <c r="J87" s="216"/>
      <c r="K87" s="216"/>
      <c r="L87" s="216"/>
      <c r="M87" s="216"/>
      <c r="N87" s="216"/>
      <c r="O87" s="215"/>
      <c r="P87" s="216"/>
      <c r="Q87" s="216" t="s">
        <v>270</v>
      </c>
      <c r="R87" s="216"/>
      <c r="S87" s="216"/>
      <c r="T87" s="216"/>
      <c r="U87" s="216"/>
      <c r="V87" s="216"/>
      <c r="W87" s="165"/>
      <c r="X87" s="164"/>
      <c r="Y87" s="164"/>
      <c r="Z87" s="164"/>
      <c r="AA87" s="164" t="s">
        <v>270</v>
      </c>
      <c r="AB87" s="164"/>
      <c r="AC87" s="164"/>
      <c r="AD87" s="164" t="s">
        <v>270</v>
      </c>
      <c r="AE87" s="164"/>
      <c r="AF87" s="155"/>
      <c r="AG87" s="156"/>
      <c r="AH87" s="154"/>
    </row>
    <row r="88" spans="1:34" x14ac:dyDescent="0.25">
      <c r="A88" s="214">
        <v>77</v>
      </c>
      <c r="B88" s="158">
        <v>276</v>
      </c>
      <c r="C88" s="168">
        <v>44636</v>
      </c>
      <c r="D88" s="178"/>
      <c r="E88" s="215"/>
      <c r="F88" s="215"/>
      <c r="G88" s="215" t="s">
        <v>270</v>
      </c>
      <c r="H88" s="215"/>
      <c r="I88" s="164"/>
      <c r="J88" s="216"/>
      <c r="K88" s="216"/>
      <c r="L88" s="216"/>
      <c r="M88" s="216"/>
      <c r="N88" s="216"/>
      <c r="O88" s="215"/>
      <c r="P88" s="216"/>
      <c r="Q88" s="216" t="s">
        <v>270</v>
      </c>
      <c r="R88" s="216"/>
      <c r="S88" s="216"/>
      <c r="T88" s="216"/>
      <c r="U88" s="216"/>
      <c r="V88" s="216"/>
      <c r="W88" s="165"/>
      <c r="X88" s="164"/>
      <c r="Y88" s="164"/>
      <c r="Z88" s="164"/>
      <c r="AA88" s="164" t="s">
        <v>270</v>
      </c>
      <c r="AB88" s="164"/>
      <c r="AC88" s="164"/>
      <c r="AD88" s="164" t="s">
        <v>270</v>
      </c>
      <c r="AE88" s="164"/>
      <c r="AF88" s="155"/>
      <c r="AG88" s="156"/>
      <c r="AH88" s="154"/>
    </row>
    <row r="89" spans="1:34" x14ac:dyDescent="0.25">
      <c r="A89" s="149">
        <v>78</v>
      </c>
      <c r="B89" s="158">
        <v>293</v>
      </c>
      <c r="C89" s="168">
        <v>44641</v>
      </c>
      <c r="D89" s="178"/>
      <c r="E89" s="215"/>
      <c r="F89" s="215"/>
      <c r="G89" s="215" t="s">
        <v>270</v>
      </c>
      <c r="H89" s="215"/>
      <c r="I89" s="164"/>
      <c r="J89" s="216"/>
      <c r="K89" s="216"/>
      <c r="L89" s="216" t="s">
        <v>270</v>
      </c>
      <c r="M89" s="216"/>
      <c r="N89" s="216"/>
      <c r="O89" s="215"/>
      <c r="P89" s="216"/>
      <c r="Q89" s="216"/>
      <c r="R89" s="216"/>
      <c r="S89" s="216"/>
      <c r="T89" s="216"/>
      <c r="U89" s="216"/>
      <c r="V89" s="216"/>
      <c r="W89" s="165"/>
      <c r="X89" s="164"/>
      <c r="Y89" s="164"/>
      <c r="Z89" s="164"/>
      <c r="AA89" s="164" t="s">
        <v>270</v>
      </c>
      <c r="AB89" s="164"/>
      <c r="AC89" s="164"/>
      <c r="AD89" s="164" t="s">
        <v>270</v>
      </c>
      <c r="AE89" s="164"/>
      <c r="AF89" s="155"/>
      <c r="AG89" s="156"/>
      <c r="AH89" s="154"/>
    </row>
    <row r="90" spans="1:34" x14ac:dyDescent="0.25">
      <c r="A90" s="149">
        <v>79</v>
      </c>
      <c r="B90" s="158">
        <v>301</v>
      </c>
      <c r="C90" s="168">
        <v>44643</v>
      </c>
      <c r="D90" s="179"/>
      <c r="E90" s="215"/>
      <c r="F90" s="215"/>
      <c r="G90" s="215" t="s">
        <v>270</v>
      </c>
      <c r="H90" s="215"/>
      <c r="I90" s="165"/>
      <c r="J90" s="216"/>
      <c r="K90" s="216"/>
      <c r="L90" s="216"/>
      <c r="M90" s="216"/>
      <c r="N90" s="216" t="s">
        <v>270</v>
      </c>
      <c r="O90" s="215"/>
      <c r="P90" s="216"/>
      <c r="Q90" s="216"/>
      <c r="R90" s="216"/>
      <c r="S90" s="216"/>
      <c r="T90" s="216"/>
      <c r="U90" s="216"/>
      <c r="V90" s="216"/>
      <c r="W90" s="165"/>
      <c r="X90" s="165"/>
      <c r="Y90" s="165"/>
      <c r="Z90" s="164"/>
      <c r="AA90" s="164" t="s">
        <v>270</v>
      </c>
      <c r="AB90" s="164"/>
      <c r="AC90" s="164"/>
      <c r="AD90" s="164" t="s">
        <v>270</v>
      </c>
      <c r="AE90" s="164"/>
      <c r="AF90" s="155"/>
      <c r="AG90" s="156"/>
      <c r="AH90" s="154"/>
    </row>
    <row r="91" spans="1:34" x14ac:dyDescent="0.25">
      <c r="A91" s="214">
        <v>80</v>
      </c>
      <c r="B91" s="158">
        <v>302</v>
      </c>
      <c r="C91" s="168">
        <v>44643</v>
      </c>
      <c r="D91" s="179"/>
      <c r="E91" s="215"/>
      <c r="F91" s="215"/>
      <c r="G91" s="215" t="s">
        <v>270</v>
      </c>
      <c r="H91" s="215"/>
      <c r="I91" s="165"/>
      <c r="J91" s="216"/>
      <c r="K91" s="216"/>
      <c r="L91" s="216"/>
      <c r="M91" s="216"/>
      <c r="N91" s="216"/>
      <c r="O91" s="215"/>
      <c r="P91" s="216" t="s">
        <v>270</v>
      </c>
      <c r="Q91" s="216"/>
      <c r="R91" s="216"/>
      <c r="S91" s="216"/>
      <c r="T91" s="216"/>
      <c r="U91" s="216"/>
      <c r="V91" s="216"/>
      <c r="W91" s="165"/>
      <c r="X91" s="165"/>
      <c r="Y91" s="165"/>
      <c r="Z91" s="164"/>
      <c r="AA91" s="164" t="s">
        <v>270</v>
      </c>
      <c r="AB91" s="164"/>
      <c r="AC91" s="164"/>
      <c r="AD91" s="164" t="s">
        <v>270</v>
      </c>
      <c r="AE91" s="164"/>
      <c r="AF91" s="155"/>
      <c r="AG91" s="156"/>
      <c r="AH91" s="154"/>
    </row>
    <row r="92" spans="1:34" x14ac:dyDescent="0.25">
      <c r="A92" s="149">
        <v>81</v>
      </c>
      <c r="B92" s="158">
        <v>328</v>
      </c>
      <c r="C92" s="168">
        <v>44652</v>
      </c>
      <c r="D92" s="179"/>
      <c r="E92" s="216"/>
      <c r="F92" s="216"/>
      <c r="G92" s="216" t="s">
        <v>270</v>
      </c>
      <c r="H92" s="216"/>
      <c r="I92" s="165"/>
      <c r="J92" s="216"/>
      <c r="K92" s="216"/>
      <c r="L92" s="216" t="s">
        <v>270</v>
      </c>
      <c r="M92" s="216"/>
      <c r="N92" s="216"/>
      <c r="O92" s="215"/>
      <c r="P92" s="216"/>
      <c r="Q92" s="216"/>
      <c r="R92" s="216"/>
      <c r="S92" s="216"/>
      <c r="T92" s="216"/>
      <c r="U92" s="216"/>
      <c r="V92" s="216"/>
      <c r="W92" s="165"/>
      <c r="X92" s="165"/>
      <c r="Y92" s="165"/>
      <c r="Z92" s="165"/>
      <c r="AA92" s="164" t="s">
        <v>270</v>
      </c>
      <c r="AB92" s="164"/>
      <c r="AC92" s="164"/>
      <c r="AD92" s="164" t="s">
        <v>270</v>
      </c>
      <c r="AE92" s="164"/>
      <c r="AF92" s="155"/>
      <c r="AG92" s="156"/>
      <c r="AH92" s="154"/>
    </row>
    <row r="93" spans="1:34" x14ac:dyDescent="0.25">
      <c r="A93" s="149">
        <v>82</v>
      </c>
      <c r="B93" s="158">
        <v>333</v>
      </c>
      <c r="C93" s="168">
        <v>44655</v>
      </c>
      <c r="D93" s="179"/>
      <c r="E93" s="216"/>
      <c r="F93" s="216"/>
      <c r="G93" s="216" t="s">
        <v>270</v>
      </c>
      <c r="H93" s="216"/>
      <c r="I93" s="165"/>
      <c r="J93" s="216"/>
      <c r="K93" s="216"/>
      <c r="L93" s="216"/>
      <c r="M93" s="216"/>
      <c r="N93" s="216" t="s">
        <v>270</v>
      </c>
      <c r="O93" s="215"/>
      <c r="P93" s="216"/>
      <c r="Q93" s="216"/>
      <c r="R93" s="216"/>
      <c r="S93" s="216"/>
      <c r="T93" s="216"/>
      <c r="U93" s="216"/>
      <c r="V93" s="216"/>
      <c r="W93" s="165"/>
      <c r="X93" s="165"/>
      <c r="Y93" s="165"/>
      <c r="Z93" s="165"/>
      <c r="AA93" s="164" t="s">
        <v>270</v>
      </c>
      <c r="AB93" s="164"/>
      <c r="AC93" s="164"/>
      <c r="AD93" s="164" t="s">
        <v>270</v>
      </c>
      <c r="AE93" s="164"/>
      <c r="AF93" s="155"/>
      <c r="AG93" s="156"/>
      <c r="AH93" s="154"/>
    </row>
    <row r="94" spans="1:34" x14ac:dyDescent="0.25">
      <c r="A94" s="214">
        <v>83</v>
      </c>
      <c r="B94" s="158">
        <v>335</v>
      </c>
      <c r="C94" s="168">
        <v>44656</v>
      </c>
      <c r="D94" s="179"/>
      <c r="E94" s="216"/>
      <c r="F94" s="216"/>
      <c r="G94" s="216" t="s">
        <v>270</v>
      </c>
      <c r="H94" s="216"/>
      <c r="I94" s="165"/>
      <c r="J94" s="216"/>
      <c r="K94" s="216"/>
      <c r="L94" s="216"/>
      <c r="M94" s="216"/>
      <c r="N94" s="216"/>
      <c r="O94" s="215"/>
      <c r="P94" s="216"/>
      <c r="Q94" s="216" t="s">
        <v>270</v>
      </c>
      <c r="R94" s="216"/>
      <c r="S94" s="216"/>
      <c r="T94" s="216"/>
      <c r="U94" s="216"/>
      <c r="V94" s="216"/>
      <c r="W94" s="165"/>
      <c r="X94" s="165"/>
      <c r="Y94" s="165"/>
      <c r="Z94" s="165"/>
      <c r="AA94" s="164" t="s">
        <v>270</v>
      </c>
      <c r="AB94" s="164"/>
      <c r="AC94" s="164"/>
      <c r="AD94" s="164" t="s">
        <v>270</v>
      </c>
      <c r="AE94" s="164"/>
      <c r="AF94" s="155"/>
      <c r="AG94" s="156"/>
      <c r="AH94" s="154"/>
    </row>
    <row r="95" spans="1:34" x14ac:dyDescent="0.25">
      <c r="A95" s="149">
        <v>84</v>
      </c>
      <c r="B95" s="158">
        <v>336</v>
      </c>
      <c r="C95" s="168">
        <v>44656</v>
      </c>
      <c r="D95" s="179"/>
      <c r="E95" s="216"/>
      <c r="F95" s="216"/>
      <c r="G95" s="216" t="s">
        <v>270</v>
      </c>
      <c r="H95" s="216"/>
      <c r="I95" s="165"/>
      <c r="J95" s="216"/>
      <c r="K95" s="216"/>
      <c r="L95" s="216"/>
      <c r="M95" s="216"/>
      <c r="N95" s="216"/>
      <c r="O95" s="215"/>
      <c r="P95" s="216"/>
      <c r="Q95" s="216" t="s">
        <v>270</v>
      </c>
      <c r="R95" s="216"/>
      <c r="S95" s="216"/>
      <c r="T95" s="216"/>
      <c r="U95" s="216"/>
      <c r="V95" s="216"/>
      <c r="W95" s="165"/>
      <c r="X95" s="165"/>
      <c r="Y95" s="165"/>
      <c r="Z95" s="165"/>
      <c r="AA95" s="164" t="s">
        <v>270</v>
      </c>
      <c r="AB95" s="164"/>
      <c r="AC95" s="164"/>
      <c r="AD95" s="164" t="s">
        <v>270</v>
      </c>
      <c r="AE95" s="164"/>
      <c r="AF95" s="155"/>
      <c r="AG95" s="156"/>
      <c r="AH95" s="154"/>
    </row>
    <row r="96" spans="1:34" x14ac:dyDescent="0.25">
      <c r="A96" s="149">
        <v>85</v>
      </c>
      <c r="B96" s="158">
        <v>350</v>
      </c>
      <c r="C96" s="168">
        <v>44659</v>
      </c>
      <c r="D96" s="179"/>
      <c r="E96" s="216"/>
      <c r="F96" s="216"/>
      <c r="G96" s="216" t="s">
        <v>270</v>
      </c>
      <c r="H96" s="216"/>
      <c r="I96" s="165"/>
      <c r="J96" s="216"/>
      <c r="K96" s="216"/>
      <c r="L96" s="216"/>
      <c r="M96" s="216"/>
      <c r="N96" s="216"/>
      <c r="O96" s="215"/>
      <c r="P96" s="216"/>
      <c r="Q96" s="216" t="s">
        <v>270</v>
      </c>
      <c r="R96" s="216"/>
      <c r="S96" s="216"/>
      <c r="T96" s="216"/>
      <c r="U96" s="216"/>
      <c r="V96" s="216"/>
      <c r="W96" s="165"/>
      <c r="X96" s="165"/>
      <c r="Y96" s="165"/>
      <c r="Z96" s="165"/>
      <c r="AA96" s="164" t="s">
        <v>270</v>
      </c>
      <c r="AB96" s="164"/>
      <c r="AC96" s="164"/>
      <c r="AD96" s="164" t="s">
        <v>270</v>
      </c>
      <c r="AE96" s="164"/>
      <c r="AF96" s="155"/>
      <c r="AG96" s="156"/>
      <c r="AH96" s="154"/>
    </row>
    <row r="97" spans="1:34" x14ac:dyDescent="0.25">
      <c r="A97" s="214">
        <v>86</v>
      </c>
      <c r="B97" s="158">
        <v>356</v>
      </c>
      <c r="C97" s="168">
        <v>44663</v>
      </c>
      <c r="D97" s="179"/>
      <c r="E97" s="176"/>
      <c r="F97" s="176"/>
      <c r="G97" s="176" t="s">
        <v>270</v>
      </c>
      <c r="H97" s="176"/>
      <c r="I97" s="165"/>
      <c r="J97" s="176"/>
      <c r="K97" s="176" t="s">
        <v>270</v>
      </c>
      <c r="L97" s="176"/>
      <c r="M97" s="176"/>
      <c r="N97" s="176"/>
      <c r="O97" s="176"/>
      <c r="P97" s="216"/>
      <c r="Q97" s="216"/>
      <c r="R97" s="216"/>
      <c r="S97" s="216"/>
      <c r="T97" s="216"/>
      <c r="U97" s="216"/>
      <c r="V97" s="216"/>
      <c r="W97" s="165"/>
      <c r="X97" s="165"/>
      <c r="Y97" s="165"/>
      <c r="Z97" s="165"/>
      <c r="AA97" s="164" t="s">
        <v>270</v>
      </c>
      <c r="AB97" s="164"/>
      <c r="AC97" s="164"/>
      <c r="AD97" s="164" t="s">
        <v>270</v>
      </c>
      <c r="AE97" s="164"/>
      <c r="AF97" s="155"/>
      <c r="AG97" s="156"/>
      <c r="AH97" s="154"/>
    </row>
    <row r="98" spans="1:34" x14ac:dyDescent="0.25">
      <c r="A98" s="149">
        <v>87</v>
      </c>
      <c r="B98" s="158">
        <v>364</v>
      </c>
      <c r="C98" s="168">
        <v>44670</v>
      </c>
      <c r="D98" s="179"/>
      <c r="E98" s="216"/>
      <c r="F98" s="216"/>
      <c r="G98" s="216" t="s">
        <v>270</v>
      </c>
      <c r="H98" s="216"/>
      <c r="I98" s="165"/>
      <c r="J98" s="216"/>
      <c r="K98" s="216" t="s">
        <v>270</v>
      </c>
      <c r="L98" s="216"/>
      <c r="M98" s="216"/>
      <c r="N98" s="216"/>
      <c r="O98" s="215"/>
      <c r="P98" s="216"/>
      <c r="Q98" s="216"/>
      <c r="R98" s="216"/>
      <c r="S98" s="216"/>
      <c r="T98" s="216"/>
      <c r="U98" s="216"/>
      <c r="V98" s="216"/>
      <c r="W98" s="165"/>
      <c r="X98" s="165"/>
      <c r="Y98" s="165"/>
      <c r="Z98" s="165"/>
      <c r="AA98" s="164" t="s">
        <v>270</v>
      </c>
      <c r="AB98" s="164"/>
      <c r="AC98" s="164"/>
      <c r="AD98" s="164" t="s">
        <v>270</v>
      </c>
      <c r="AE98" s="164"/>
      <c r="AF98" s="155"/>
      <c r="AG98" s="156"/>
      <c r="AH98" s="154"/>
    </row>
    <row r="99" spans="1:34" x14ac:dyDescent="0.25">
      <c r="A99" s="149">
        <v>88</v>
      </c>
      <c r="B99" s="158">
        <v>373</v>
      </c>
      <c r="C99" s="168">
        <v>44672</v>
      </c>
      <c r="D99" s="179"/>
      <c r="E99" s="216"/>
      <c r="F99" s="216"/>
      <c r="G99" s="216" t="s">
        <v>270</v>
      </c>
      <c r="H99" s="216"/>
      <c r="I99" s="165"/>
      <c r="J99" s="216"/>
      <c r="K99" s="216"/>
      <c r="L99" s="216"/>
      <c r="M99" s="216"/>
      <c r="N99" s="216"/>
      <c r="O99" s="215"/>
      <c r="P99" s="216"/>
      <c r="Q99" s="216" t="s">
        <v>270</v>
      </c>
      <c r="R99" s="216"/>
      <c r="S99" s="216"/>
      <c r="T99" s="216"/>
      <c r="U99" s="216"/>
      <c r="V99" s="216"/>
      <c r="W99" s="165"/>
      <c r="X99" s="165"/>
      <c r="Y99" s="165"/>
      <c r="Z99" s="165"/>
      <c r="AA99" s="164" t="s">
        <v>270</v>
      </c>
      <c r="AB99" s="164"/>
      <c r="AC99" s="164"/>
      <c r="AD99" s="164" t="s">
        <v>270</v>
      </c>
      <c r="AE99" s="164"/>
      <c r="AF99" s="155"/>
      <c r="AG99" s="156"/>
      <c r="AH99" s="154"/>
    </row>
    <row r="100" spans="1:34" x14ac:dyDescent="0.25">
      <c r="A100" s="214">
        <v>89</v>
      </c>
      <c r="B100" s="158">
        <v>379</v>
      </c>
      <c r="C100" s="168">
        <v>44676</v>
      </c>
      <c r="D100" s="223"/>
      <c r="E100" s="216"/>
      <c r="F100" s="216"/>
      <c r="G100" s="216" t="s">
        <v>270</v>
      </c>
      <c r="H100" s="216"/>
      <c r="I100" s="165"/>
      <c r="J100" s="216"/>
      <c r="K100" s="216"/>
      <c r="L100" s="216"/>
      <c r="M100" s="216"/>
      <c r="N100" s="216"/>
      <c r="O100" s="215"/>
      <c r="P100" s="216"/>
      <c r="Q100" s="216" t="s">
        <v>270</v>
      </c>
      <c r="R100" s="216"/>
      <c r="S100" s="216"/>
      <c r="T100" s="216"/>
      <c r="U100" s="216"/>
      <c r="V100" s="216"/>
      <c r="W100" s="224"/>
      <c r="X100" s="224"/>
      <c r="Y100" s="224"/>
      <c r="Z100" s="165"/>
      <c r="AA100" s="164" t="s">
        <v>270</v>
      </c>
      <c r="AB100" s="164"/>
      <c r="AC100" s="164"/>
      <c r="AD100" s="164" t="s">
        <v>270</v>
      </c>
      <c r="AE100" s="224"/>
      <c r="AF100" s="155"/>
      <c r="AG100" s="156"/>
      <c r="AH100" s="154"/>
    </row>
    <row r="101" spans="1:34" x14ac:dyDescent="0.25">
      <c r="A101" s="149">
        <v>90</v>
      </c>
      <c r="B101" s="158">
        <v>387</v>
      </c>
      <c r="C101" s="168">
        <v>44677</v>
      </c>
      <c r="D101" s="223"/>
      <c r="E101" s="216"/>
      <c r="F101" s="216"/>
      <c r="G101" s="216" t="s">
        <v>270</v>
      </c>
      <c r="H101" s="216"/>
      <c r="I101" s="165"/>
      <c r="J101" s="216"/>
      <c r="K101" s="216"/>
      <c r="L101" s="216" t="s">
        <v>270</v>
      </c>
      <c r="M101" s="216"/>
      <c r="N101" s="216"/>
      <c r="O101" s="215"/>
      <c r="P101" s="216"/>
      <c r="Q101" s="216"/>
      <c r="R101" s="216"/>
      <c r="S101" s="216"/>
      <c r="T101" s="216"/>
      <c r="U101" s="216"/>
      <c r="V101" s="216"/>
      <c r="W101" s="224"/>
      <c r="X101" s="224"/>
      <c r="Y101" s="224"/>
      <c r="Z101" s="165"/>
      <c r="AA101" s="164" t="s">
        <v>270</v>
      </c>
      <c r="AB101" s="164"/>
      <c r="AC101" s="164"/>
      <c r="AD101" s="164" t="s">
        <v>270</v>
      </c>
      <c r="AE101" s="224"/>
      <c r="AF101" s="155"/>
      <c r="AG101" s="156"/>
      <c r="AH101" s="154"/>
    </row>
    <row r="102" spans="1:34" x14ac:dyDescent="0.25">
      <c r="A102" s="149">
        <v>91</v>
      </c>
      <c r="B102" s="158">
        <v>395</v>
      </c>
      <c r="C102" s="168">
        <v>44679</v>
      </c>
      <c r="D102" s="223"/>
      <c r="E102" s="216"/>
      <c r="F102" s="216"/>
      <c r="G102" s="216" t="s">
        <v>270</v>
      </c>
      <c r="H102" s="216"/>
      <c r="I102" s="165"/>
      <c r="J102" s="216" t="s">
        <v>270</v>
      </c>
      <c r="K102" s="216"/>
      <c r="L102" s="216"/>
      <c r="M102" s="216"/>
      <c r="N102" s="216"/>
      <c r="O102" s="215"/>
      <c r="P102" s="216"/>
      <c r="Q102" s="216"/>
      <c r="R102" s="216"/>
      <c r="S102" s="216"/>
      <c r="T102" s="216"/>
      <c r="U102" s="216"/>
      <c r="V102" s="216"/>
      <c r="W102" s="224"/>
      <c r="X102" s="224"/>
      <c r="Y102" s="224"/>
      <c r="Z102" s="165"/>
      <c r="AA102" s="164" t="s">
        <v>270</v>
      </c>
      <c r="AB102" s="164"/>
      <c r="AC102" s="164"/>
      <c r="AD102" s="164" t="s">
        <v>270</v>
      </c>
      <c r="AE102" s="224"/>
      <c r="AF102" s="155"/>
      <c r="AG102" s="156"/>
      <c r="AH102" s="154"/>
    </row>
    <row r="103" spans="1:34" x14ac:dyDescent="0.25">
      <c r="A103" s="214">
        <v>92</v>
      </c>
      <c r="B103" s="158">
        <v>404</v>
      </c>
      <c r="C103" s="168">
        <v>44686</v>
      </c>
      <c r="D103" s="223"/>
      <c r="E103" s="216"/>
      <c r="F103" s="216"/>
      <c r="G103" s="216" t="s">
        <v>270</v>
      </c>
      <c r="H103" s="216"/>
      <c r="I103" s="165"/>
      <c r="J103" s="216"/>
      <c r="K103" s="216"/>
      <c r="L103" s="216"/>
      <c r="M103" s="216"/>
      <c r="N103" s="216"/>
      <c r="O103" s="215"/>
      <c r="P103" s="216"/>
      <c r="Q103" s="216" t="s">
        <v>270</v>
      </c>
      <c r="R103" s="216"/>
      <c r="S103" s="216"/>
      <c r="T103" s="216"/>
      <c r="U103" s="216"/>
      <c r="V103" s="216"/>
      <c r="W103" s="224"/>
      <c r="X103" s="224"/>
      <c r="Y103" s="224"/>
      <c r="Z103" s="165"/>
      <c r="AA103" s="164" t="s">
        <v>270</v>
      </c>
      <c r="AB103" s="164"/>
      <c r="AC103" s="164"/>
      <c r="AD103" s="164" t="s">
        <v>270</v>
      </c>
      <c r="AE103" s="224"/>
      <c r="AF103" s="155"/>
      <c r="AG103" s="156"/>
      <c r="AH103" s="154"/>
    </row>
    <row r="104" spans="1:34" x14ac:dyDescent="0.25">
      <c r="A104" s="149">
        <v>93</v>
      </c>
      <c r="B104" s="158">
        <v>405</v>
      </c>
      <c r="C104" s="168">
        <v>44693</v>
      </c>
      <c r="D104" s="223"/>
      <c r="E104" s="216"/>
      <c r="F104" s="216"/>
      <c r="G104" s="216" t="s">
        <v>270</v>
      </c>
      <c r="H104" s="216"/>
      <c r="I104" s="165"/>
      <c r="J104" s="216"/>
      <c r="K104" s="216"/>
      <c r="L104" s="216"/>
      <c r="M104" s="216"/>
      <c r="N104" s="216" t="s">
        <v>270</v>
      </c>
      <c r="O104" s="215"/>
      <c r="P104" s="216"/>
      <c r="Q104" s="216"/>
      <c r="R104" s="216"/>
      <c r="S104" s="216"/>
      <c r="T104" s="216"/>
      <c r="U104" s="216"/>
      <c r="V104" s="216"/>
      <c r="W104" s="224"/>
      <c r="X104" s="224"/>
      <c r="Y104" s="224"/>
      <c r="Z104" s="165"/>
      <c r="AA104" s="164" t="s">
        <v>270</v>
      </c>
      <c r="AB104" s="164"/>
      <c r="AC104" s="164"/>
      <c r="AD104" s="164" t="s">
        <v>270</v>
      </c>
      <c r="AE104" s="224"/>
      <c r="AF104" s="155"/>
      <c r="AG104" s="156"/>
      <c r="AH104" s="154"/>
    </row>
    <row r="105" spans="1:34" x14ac:dyDescent="0.25">
      <c r="A105" s="149">
        <v>94</v>
      </c>
      <c r="B105" s="158">
        <v>426</v>
      </c>
      <c r="C105" s="168">
        <v>44694</v>
      </c>
      <c r="D105" s="223"/>
      <c r="E105" s="216"/>
      <c r="F105" s="216"/>
      <c r="G105" s="216" t="s">
        <v>270</v>
      </c>
      <c r="H105" s="216"/>
      <c r="I105" s="165"/>
      <c r="J105" s="216"/>
      <c r="K105" s="216"/>
      <c r="L105" s="216" t="s">
        <v>270</v>
      </c>
      <c r="M105" s="216"/>
      <c r="N105" s="216"/>
      <c r="O105" s="215"/>
      <c r="P105" s="216"/>
      <c r="Q105" s="216"/>
      <c r="R105" s="216"/>
      <c r="S105" s="216"/>
      <c r="T105" s="216"/>
      <c r="U105" s="216"/>
      <c r="V105" s="216"/>
      <c r="W105" s="224"/>
      <c r="X105" s="224"/>
      <c r="Y105" s="224"/>
      <c r="Z105" s="165"/>
      <c r="AA105" s="164" t="s">
        <v>270</v>
      </c>
      <c r="AB105" s="164"/>
      <c r="AC105" s="164"/>
      <c r="AD105" s="164" t="s">
        <v>270</v>
      </c>
      <c r="AE105" s="224"/>
      <c r="AF105" s="155"/>
      <c r="AG105" s="156"/>
      <c r="AH105" s="154"/>
    </row>
    <row r="106" spans="1:34" x14ac:dyDescent="0.25">
      <c r="A106" s="214">
        <v>95</v>
      </c>
      <c r="B106" s="158">
        <v>438</v>
      </c>
      <c r="C106" s="168">
        <v>44700</v>
      </c>
      <c r="D106" s="223"/>
      <c r="E106" s="216"/>
      <c r="F106" s="216"/>
      <c r="G106" s="216" t="s">
        <v>270</v>
      </c>
      <c r="H106" s="216"/>
      <c r="I106" s="165"/>
      <c r="J106" s="216"/>
      <c r="K106" s="216"/>
      <c r="L106" s="216"/>
      <c r="M106" s="216"/>
      <c r="N106" s="216"/>
      <c r="O106" s="215"/>
      <c r="P106" s="216"/>
      <c r="Q106" s="216" t="s">
        <v>270</v>
      </c>
      <c r="R106" s="216"/>
      <c r="S106" s="216"/>
      <c r="T106" s="216"/>
      <c r="U106" s="216"/>
      <c r="V106" s="216"/>
      <c r="W106" s="224"/>
      <c r="X106" s="224"/>
      <c r="Y106" s="224"/>
      <c r="Z106" s="224"/>
      <c r="AA106" s="164" t="s">
        <v>270</v>
      </c>
      <c r="AB106" s="164"/>
      <c r="AC106" s="164"/>
      <c r="AD106" s="164" t="s">
        <v>270</v>
      </c>
      <c r="AE106" s="224"/>
      <c r="AF106" s="155"/>
      <c r="AG106" s="156"/>
      <c r="AH106" s="154"/>
    </row>
    <row r="107" spans="1:34" x14ac:dyDescent="0.25">
      <c r="A107" s="149">
        <v>96</v>
      </c>
      <c r="B107" s="158">
        <v>449</v>
      </c>
      <c r="C107" s="168">
        <v>44705</v>
      </c>
      <c r="D107" s="223"/>
      <c r="E107" s="216"/>
      <c r="F107" s="216"/>
      <c r="G107" s="216" t="s">
        <v>270</v>
      </c>
      <c r="H107" s="216"/>
      <c r="I107" s="165"/>
      <c r="J107" s="216"/>
      <c r="K107" s="216"/>
      <c r="L107" s="216"/>
      <c r="M107" s="216"/>
      <c r="N107" s="216" t="s">
        <v>270</v>
      </c>
      <c r="O107" s="215"/>
      <c r="P107" s="216"/>
      <c r="Q107" s="216"/>
      <c r="R107" s="216"/>
      <c r="S107" s="216"/>
      <c r="T107" s="216"/>
      <c r="U107" s="216"/>
      <c r="V107" s="216"/>
      <c r="W107" s="224"/>
      <c r="X107" s="224"/>
      <c r="Y107" s="224"/>
      <c r="Z107" s="224"/>
      <c r="AA107" s="164" t="s">
        <v>270</v>
      </c>
      <c r="AB107" s="164"/>
      <c r="AC107" s="164"/>
      <c r="AD107" s="164" t="s">
        <v>270</v>
      </c>
      <c r="AE107" s="224"/>
      <c r="AF107" s="155"/>
      <c r="AG107" s="156"/>
      <c r="AH107" s="154"/>
    </row>
    <row r="108" spans="1:34" ht="15.75" customHeight="1" x14ac:dyDescent="0.25">
      <c r="A108" s="149">
        <v>97</v>
      </c>
      <c r="B108" s="158">
        <v>467</v>
      </c>
      <c r="C108" s="168">
        <v>44714</v>
      </c>
      <c r="D108" s="223"/>
      <c r="E108" s="216"/>
      <c r="F108" s="216"/>
      <c r="G108" s="216" t="s">
        <v>270</v>
      </c>
      <c r="H108" s="216"/>
      <c r="I108" s="165"/>
      <c r="J108" s="216" t="s">
        <v>270</v>
      </c>
      <c r="K108" s="216"/>
      <c r="L108" s="216"/>
      <c r="M108" s="216"/>
      <c r="N108" s="216"/>
      <c r="O108" s="215"/>
      <c r="P108" s="216"/>
      <c r="Q108" s="216"/>
      <c r="R108" s="216"/>
      <c r="S108" s="216"/>
      <c r="T108" s="216"/>
      <c r="U108" s="216"/>
      <c r="V108" s="216"/>
      <c r="W108" s="224"/>
      <c r="X108" s="224"/>
      <c r="Y108" s="224"/>
      <c r="Z108" s="224"/>
      <c r="AA108" s="164" t="s">
        <v>270</v>
      </c>
      <c r="AB108" s="164"/>
      <c r="AC108" s="164"/>
      <c r="AD108" s="164" t="s">
        <v>270</v>
      </c>
      <c r="AE108" s="224"/>
      <c r="AF108" s="155"/>
      <c r="AG108" s="156"/>
      <c r="AH108" s="154"/>
    </row>
    <row r="109" spans="1:34" x14ac:dyDescent="0.25">
      <c r="A109" s="214">
        <v>98</v>
      </c>
      <c r="B109" s="158">
        <v>472</v>
      </c>
      <c r="C109" s="168">
        <v>44715</v>
      </c>
      <c r="D109" s="223"/>
      <c r="E109" s="216"/>
      <c r="F109" s="216"/>
      <c r="G109" s="216" t="s">
        <v>270</v>
      </c>
      <c r="H109" s="216"/>
      <c r="I109" s="165"/>
      <c r="J109" s="216"/>
      <c r="K109" s="216"/>
      <c r="L109" s="216"/>
      <c r="M109" s="216"/>
      <c r="N109" s="216"/>
      <c r="O109" s="215"/>
      <c r="P109" s="216"/>
      <c r="Q109" s="216" t="s">
        <v>270</v>
      </c>
      <c r="R109" s="216"/>
      <c r="S109" s="216"/>
      <c r="T109" s="216"/>
      <c r="U109" s="216"/>
      <c r="V109" s="216"/>
      <c r="W109" s="224"/>
      <c r="X109" s="224"/>
      <c r="Y109" s="224"/>
      <c r="Z109" s="224"/>
      <c r="AA109" s="164" t="s">
        <v>270</v>
      </c>
      <c r="AB109" s="164"/>
      <c r="AC109" s="164"/>
      <c r="AD109" s="164" t="s">
        <v>270</v>
      </c>
      <c r="AE109" s="224"/>
      <c r="AF109" s="155"/>
      <c r="AG109" s="156"/>
      <c r="AH109" s="154"/>
    </row>
    <row r="110" spans="1:34" x14ac:dyDescent="0.25">
      <c r="A110" s="149">
        <v>99</v>
      </c>
      <c r="B110" s="158">
        <v>493</v>
      </c>
      <c r="C110" s="168">
        <v>44722</v>
      </c>
      <c r="D110" s="223"/>
      <c r="E110" s="216"/>
      <c r="F110" s="216"/>
      <c r="G110" s="216" t="s">
        <v>270</v>
      </c>
      <c r="H110" s="170"/>
      <c r="I110" s="165"/>
      <c r="J110" s="170"/>
      <c r="K110" s="170"/>
      <c r="L110" s="170" t="s">
        <v>270</v>
      </c>
      <c r="M110" s="170"/>
      <c r="N110" s="170"/>
      <c r="O110" s="170"/>
      <c r="P110" s="170"/>
      <c r="Q110" s="216"/>
      <c r="R110" s="216"/>
      <c r="S110" s="216"/>
      <c r="T110" s="216"/>
      <c r="U110" s="216"/>
      <c r="V110" s="216"/>
      <c r="W110" s="224"/>
      <c r="X110" s="224"/>
      <c r="Y110" s="224"/>
      <c r="Z110" s="224"/>
      <c r="AA110" s="164" t="s">
        <v>270</v>
      </c>
      <c r="AB110" s="164"/>
      <c r="AC110" s="164"/>
      <c r="AD110" s="164" t="s">
        <v>270</v>
      </c>
      <c r="AE110" s="224"/>
      <c r="AF110" s="155"/>
      <c r="AG110" s="156"/>
      <c r="AH110" s="154"/>
    </row>
    <row r="111" spans="1:34" x14ac:dyDescent="0.25">
      <c r="A111" s="149">
        <v>100</v>
      </c>
      <c r="B111" s="158">
        <v>497</v>
      </c>
      <c r="C111" s="168">
        <v>44729</v>
      </c>
      <c r="D111" s="223"/>
      <c r="E111" s="216" t="s">
        <v>270</v>
      </c>
      <c r="F111" s="216"/>
      <c r="G111" s="216"/>
      <c r="H111" s="170"/>
      <c r="I111" s="165"/>
      <c r="J111" s="170"/>
      <c r="K111" s="170"/>
      <c r="L111" s="170" t="s">
        <v>270</v>
      </c>
      <c r="M111" s="170"/>
      <c r="N111" s="170"/>
      <c r="O111" s="170"/>
      <c r="P111" s="170"/>
      <c r="Q111" s="216"/>
      <c r="R111" s="216"/>
      <c r="S111" s="216"/>
      <c r="T111" s="216"/>
      <c r="U111" s="216"/>
      <c r="V111" s="216"/>
      <c r="W111" s="224"/>
      <c r="X111" s="224"/>
      <c r="Y111" s="224"/>
      <c r="Z111" s="224"/>
      <c r="AA111" s="164" t="s">
        <v>270</v>
      </c>
      <c r="AB111" s="164"/>
      <c r="AC111" s="164"/>
      <c r="AD111" s="164" t="s">
        <v>270</v>
      </c>
      <c r="AE111" s="224"/>
      <c r="AF111" s="155"/>
      <c r="AG111" s="156"/>
      <c r="AH111" s="154"/>
    </row>
    <row r="112" spans="1:34" x14ac:dyDescent="0.25">
      <c r="A112" s="214">
        <v>101</v>
      </c>
      <c r="B112" s="158">
        <v>501</v>
      </c>
      <c r="C112" s="168">
        <v>44727</v>
      </c>
      <c r="D112" s="223"/>
      <c r="E112" s="216"/>
      <c r="F112" s="216"/>
      <c r="G112" s="216" t="s">
        <v>270</v>
      </c>
      <c r="H112" s="216"/>
      <c r="I112" s="165"/>
      <c r="J112" s="216"/>
      <c r="K112" s="216"/>
      <c r="L112" s="216"/>
      <c r="M112" s="216"/>
      <c r="N112" s="216"/>
      <c r="O112" s="215"/>
      <c r="P112" s="216"/>
      <c r="Q112" s="216" t="s">
        <v>270</v>
      </c>
      <c r="R112" s="216"/>
      <c r="S112" s="216"/>
      <c r="T112" s="216"/>
      <c r="U112" s="216"/>
      <c r="V112" s="216"/>
      <c r="W112" s="224"/>
      <c r="X112" s="224"/>
      <c r="Y112" s="224"/>
      <c r="Z112" s="224"/>
      <c r="AA112" s="164" t="s">
        <v>270</v>
      </c>
      <c r="AB112" s="164"/>
      <c r="AC112" s="164"/>
      <c r="AD112" s="164" t="s">
        <v>270</v>
      </c>
      <c r="AE112" s="224"/>
      <c r="AF112" s="155"/>
      <c r="AG112" s="156"/>
      <c r="AH112" s="154"/>
    </row>
    <row r="113" spans="1:34" x14ac:dyDescent="0.25">
      <c r="A113" s="149">
        <v>102</v>
      </c>
      <c r="B113" s="158">
        <v>507</v>
      </c>
      <c r="C113" s="168">
        <v>44729</v>
      </c>
      <c r="D113" s="223"/>
      <c r="E113" s="151"/>
      <c r="F113" s="151"/>
      <c r="G113" s="151" t="s">
        <v>270</v>
      </c>
      <c r="H113" s="151"/>
      <c r="I113" s="165"/>
      <c r="J113" s="216"/>
      <c r="K113" s="216"/>
      <c r="L113" s="216"/>
      <c r="M113" s="216"/>
      <c r="N113" s="216"/>
      <c r="O113" s="215"/>
      <c r="P113" s="216"/>
      <c r="Q113" s="216" t="s">
        <v>270</v>
      </c>
      <c r="R113" s="216"/>
      <c r="S113" s="216"/>
      <c r="T113" s="216"/>
      <c r="U113" s="216"/>
      <c r="V113" s="216"/>
      <c r="W113" s="224"/>
      <c r="X113" s="224"/>
      <c r="Y113" s="224"/>
      <c r="Z113" s="224"/>
      <c r="AA113" s="164" t="s">
        <v>270</v>
      </c>
      <c r="AB113" s="164"/>
      <c r="AC113" s="164"/>
      <c r="AD113" s="164" t="s">
        <v>270</v>
      </c>
      <c r="AE113" s="224"/>
      <c r="AF113" s="155"/>
      <c r="AG113" s="156"/>
      <c r="AH113" s="154"/>
    </row>
    <row r="114" spans="1:34" x14ac:dyDescent="0.25">
      <c r="A114" s="149">
        <v>103</v>
      </c>
      <c r="B114" s="158">
        <v>524</v>
      </c>
      <c r="C114" s="168">
        <v>44739</v>
      </c>
      <c r="D114" s="223"/>
      <c r="E114" s="151" t="s">
        <v>270</v>
      </c>
      <c r="F114" s="151"/>
      <c r="G114" s="151"/>
      <c r="H114" s="151"/>
      <c r="I114" s="165"/>
      <c r="J114" s="216"/>
      <c r="K114" s="216"/>
      <c r="L114" s="216"/>
      <c r="M114" s="216"/>
      <c r="N114" s="216"/>
      <c r="O114" s="215" t="s">
        <v>270</v>
      </c>
      <c r="P114" s="216"/>
      <c r="Q114" s="216"/>
      <c r="R114" s="216"/>
      <c r="S114" s="216"/>
      <c r="T114" s="216"/>
      <c r="U114" s="216"/>
      <c r="V114" s="216"/>
      <c r="W114" s="224"/>
      <c r="X114" s="224"/>
      <c r="Y114" s="224"/>
      <c r="Z114" s="224"/>
      <c r="AA114" s="164" t="s">
        <v>270</v>
      </c>
      <c r="AB114" s="164"/>
      <c r="AC114" s="164"/>
      <c r="AD114" s="164" t="s">
        <v>270</v>
      </c>
      <c r="AE114" s="224"/>
      <c r="AF114" s="155"/>
      <c r="AG114" s="156"/>
      <c r="AH114" s="154"/>
    </row>
    <row r="115" spans="1:34" x14ac:dyDescent="0.25">
      <c r="A115" s="214">
        <v>104</v>
      </c>
      <c r="B115" s="158">
        <v>560</v>
      </c>
      <c r="C115" s="168">
        <v>44759</v>
      </c>
      <c r="D115" s="223"/>
      <c r="E115" s="216"/>
      <c r="F115" s="216"/>
      <c r="G115" s="216" t="s">
        <v>270</v>
      </c>
      <c r="H115" s="216"/>
      <c r="I115" s="165"/>
      <c r="J115" s="216"/>
      <c r="K115" s="216"/>
      <c r="L115" s="216" t="s">
        <v>270</v>
      </c>
      <c r="M115" s="216"/>
      <c r="N115" s="216"/>
      <c r="O115" s="215"/>
      <c r="P115" s="216"/>
      <c r="Q115" s="216"/>
      <c r="R115" s="216"/>
      <c r="S115" s="216"/>
      <c r="T115" s="216"/>
      <c r="U115" s="216"/>
      <c r="V115" s="216"/>
      <c r="W115" s="224"/>
      <c r="X115" s="224"/>
      <c r="Y115" s="224"/>
      <c r="Z115" s="224"/>
      <c r="AA115" s="164" t="s">
        <v>270</v>
      </c>
      <c r="AB115" s="164"/>
      <c r="AC115" s="164"/>
      <c r="AD115" s="164" t="s">
        <v>270</v>
      </c>
      <c r="AE115" s="224"/>
      <c r="AF115" s="155"/>
      <c r="AG115" s="156"/>
      <c r="AH115" s="154"/>
    </row>
    <row r="116" spans="1:34" x14ac:dyDescent="0.25">
      <c r="A116" s="149">
        <v>105</v>
      </c>
      <c r="B116" s="158">
        <v>563</v>
      </c>
      <c r="C116" s="168">
        <v>44760</v>
      </c>
      <c r="D116" s="223"/>
      <c r="E116" s="216"/>
      <c r="F116" s="216"/>
      <c r="G116" s="216" t="s">
        <v>270</v>
      </c>
      <c r="H116" s="216"/>
      <c r="I116" s="165"/>
      <c r="J116" s="216"/>
      <c r="K116" s="216" t="s">
        <v>270</v>
      </c>
      <c r="L116" s="216"/>
      <c r="M116" s="216"/>
      <c r="N116" s="216"/>
      <c r="O116" s="215"/>
      <c r="P116" s="216"/>
      <c r="Q116" s="216"/>
      <c r="R116" s="216"/>
      <c r="S116" s="216"/>
      <c r="T116" s="216"/>
      <c r="U116" s="216"/>
      <c r="V116" s="216"/>
      <c r="W116" s="224"/>
      <c r="X116" s="224"/>
      <c r="Y116" s="224"/>
      <c r="Z116" s="224"/>
      <c r="AA116" s="164" t="s">
        <v>270</v>
      </c>
      <c r="AB116" s="164"/>
      <c r="AC116" s="164"/>
      <c r="AD116" s="164" t="s">
        <v>270</v>
      </c>
      <c r="AE116" s="224"/>
      <c r="AF116" s="155"/>
      <c r="AG116" s="156"/>
      <c r="AH116" s="154"/>
    </row>
    <row r="117" spans="1:34" x14ac:dyDescent="0.25">
      <c r="A117" s="149">
        <v>106</v>
      </c>
      <c r="B117" s="158">
        <v>564</v>
      </c>
      <c r="C117" s="168">
        <v>44761</v>
      </c>
      <c r="D117" s="223"/>
      <c r="E117" s="225"/>
      <c r="F117" s="225"/>
      <c r="G117" s="225" t="s">
        <v>270</v>
      </c>
      <c r="H117" s="225"/>
      <c r="I117" s="165"/>
      <c r="J117" s="225"/>
      <c r="K117" s="225"/>
      <c r="L117" s="225" t="s">
        <v>270</v>
      </c>
      <c r="M117" s="225"/>
      <c r="N117" s="225"/>
      <c r="O117" s="225"/>
      <c r="P117" s="216"/>
      <c r="Q117" s="216"/>
      <c r="R117" s="216"/>
      <c r="S117" s="216"/>
      <c r="T117" s="216"/>
      <c r="U117" s="216"/>
      <c r="V117" s="216"/>
      <c r="W117" s="224"/>
      <c r="X117" s="224"/>
      <c r="Y117" s="224"/>
      <c r="Z117" s="224"/>
      <c r="AA117" s="164" t="s">
        <v>270</v>
      </c>
      <c r="AB117" s="164"/>
      <c r="AC117" s="164"/>
      <c r="AD117" s="164" t="s">
        <v>270</v>
      </c>
      <c r="AE117" s="224"/>
      <c r="AF117" s="155"/>
      <c r="AG117" s="156"/>
      <c r="AH117" s="154"/>
    </row>
    <row r="118" spans="1:34" x14ac:dyDescent="0.25">
      <c r="A118" s="214">
        <v>107</v>
      </c>
      <c r="B118" s="158">
        <v>574</v>
      </c>
      <c r="C118" s="168">
        <v>44763</v>
      </c>
      <c r="D118" s="223"/>
      <c r="E118" s="216"/>
      <c r="F118" s="216"/>
      <c r="G118" s="216" t="s">
        <v>270</v>
      </c>
      <c r="H118" s="216"/>
      <c r="I118" s="165"/>
      <c r="J118" s="216"/>
      <c r="K118" s="216" t="s">
        <v>270</v>
      </c>
      <c r="L118" s="216"/>
      <c r="M118" s="216"/>
      <c r="N118" s="216"/>
      <c r="O118" s="215"/>
      <c r="P118" s="216"/>
      <c r="Q118" s="216"/>
      <c r="R118" s="216"/>
      <c r="S118" s="216"/>
      <c r="T118" s="216"/>
      <c r="U118" s="216"/>
      <c r="V118" s="216"/>
      <c r="W118" s="224"/>
      <c r="X118" s="224"/>
      <c r="Y118" s="224"/>
      <c r="Z118" s="224"/>
      <c r="AA118" s="164" t="s">
        <v>270</v>
      </c>
      <c r="AB118" s="164"/>
      <c r="AC118" s="164"/>
      <c r="AD118" s="164" t="s">
        <v>270</v>
      </c>
      <c r="AE118" s="224"/>
      <c r="AF118" s="155"/>
      <c r="AG118" s="156"/>
      <c r="AH118" s="154"/>
    </row>
    <row r="119" spans="1:34" x14ac:dyDescent="0.25">
      <c r="A119" s="149">
        <v>108</v>
      </c>
      <c r="B119" s="268">
        <v>575</v>
      </c>
      <c r="C119" s="168">
        <v>44763</v>
      </c>
      <c r="D119" s="223"/>
      <c r="E119" s="216"/>
      <c r="F119" s="216"/>
      <c r="G119" s="216" t="s">
        <v>270</v>
      </c>
      <c r="H119" s="216"/>
      <c r="I119" s="165"/>
      <c r="J119" s="216"/>
      <c r="K119" s="216"/>
      <c r="L119" s="216"/>
      <c r="M119" s="216"/>
      <c r="N119" s="216" t="s">
        <v>270</v>
      </c>
      <c r="O119" s="215"/>
      <c r="P119" s="216"/>
      <c r="Q119" s="216"/>
      <c r="R119" s="216"/>
      <c r="S119" s="216"/>
      <c r="T119" s="216"/>
      <c r="U119" s="216"/>
      <c r="V119" s="216"/>
      <c r="W119" s="224"/>
      <c r="X119" s="224"/>
      <c r="Y119" s="224"/>
      <c r="Z119" s="224"/>
      <c r="AA119" s="164" t="s">
        <v>270</v>
      </c>
      <c r="AB119" s="164"/>
      <c r="AC119" s="164"/>
      <c r="AD119" s="164" t="s">
        <v>270</v>
      </c>
      <c r="AE119" s="224"/>
      <c r="AF119" s="155"/>
      <c r="AG119" s="156"/>
      <c r="AH119" s="154"/>
    </row>
    <row r="120" spans="1:34" x14ac:dyDescent="0.25">
      <c r="A120" s="149">
        <v>109</v>
      </c>
      <c r="B120" s="268">
        <v>605</v>
      </c>
      <c r="C120" s="168">
        <v>44778</v>
      </c>
      <c r="D120" s="223"/>
      <c r="E120" s="216"/>
      <c r="F120" s="216"/>
      <c r="G120" s="216" t="s">
        <v>270</v>
      </c>
      <c r="H120" s="216"/>
      <c r="I120" s="165"/>
      <c r="J120" s="216"/>
      <c r="K120" s="216" t="s">
        <v>270</v>
      </c>
      <c r="L120" s="216"/>
      <c r="M120" s="216"/>
      <c r="N120" s="216"/>
      <c r="O120" s="215"/>
      <c r="P120" s="216"/>
      <c r="Q120" s="216"/>
      <c r="R120" s="216"/>
      <c r="S120" s="216"/>
      <c r="T120" s="216"/>
      <c r="U120" s="216"/>
      <c r="V120" s="216"/>
      <c r="W120" s="224"/>
      <c r="X120" s="224"/>
      <c r="Y120" s="224"/>
      <c r="Z120" s="224"/>
      <c r="AA120" s="164" t="s">
        <v>270</v>
      </c>
      <c r="AB120" s="164"/>
      <c r="AC120" s="164"/>
      <c r="AD120" s="164" t="s">
        <v>270</v>
      </c>
      <c r="AE120" s="224"/>
      <c r="AF120" s="155"/>
      <c r="AG120" s="156"/>
      <c r="AH120" s="154"/>
    </row>
    <row r="121" spans="1:34" x14ac:dyDescent="0.25">
      <c r="A121" s="214">
        <v>110</v>
      </c>
      <c r="B121" s="268">
        <v>606</v>
      </c>
      <c r="C121" s="168">
        <v>44778</v>
      </c>
      <c r="D121" s="223"/>
      <c r="E121" s="216"/>
      <c r="F121" s="216"/>
      <c r="G121" s="216" t="s">
        <v>270</v>
      </c>
      <c r="H121" s="216"/>
      <c r="I121" s="165"/>
      <c r="J121" s="216"/>
      <c r="K121" s="216"/>
      <c r="L121" s="216" t="s">
        <v>270</v>
      </c>
      <c r="M121" s="216"/>
      <c r="N121" s="216"/>
      <c r="O121" s="215"/>
      <c r="P121" s="216"/>
      <c r="Q121" s="216"/>
      <c r="R121" s="216"/>
      <c r="S121" s="216"/>
      <c r="T121" s="216"/>
      <c r="U121" s="216"/>
      <c r="V121" s="216"/>
      <c r="W121" s="224"/>
      <c r="X121" s="224"/>
      <c r="Y121" s="224"/>
      <c r="Z121" s="224"/>
      <c r="AA121" s="164" t="s">
        <v>270</v>
      </c>
      <c r="AB121" s="164"/>
      <c r="AC121" s="164"/>
      <c r="AD121" s="164" t="s">
        <v>270</v>
      </c>
      <c r="AE121" s="224"/>
      <c r="AF121" s="155"/>
      <c r="AG121" s="156"/>
      <c r="AH121" s="154"/>
    </row>
    <row r="122" spans="1:34" x14ac:dyDescent="0.25">
      <c r="A122" s="149">
        <v>111</v>
      </c>
      <c r="B122" s="268">
        <v>609</v>
      </c>
      <c r="C122" s="168">
        <v>44781</v>
      </c>
      <c r="D122" s="223"/>
      <c r="E122" s="216"/>
      <c r="F122" s="216"/>
      <c r="G122" s="216" t="s">
        <v>270</v>
      </c>
      <c r="H122" s="216"/>
      <c r="I122" s="165"/>
      <c r="J122" s="216"/>
      <c r="K122" s="216"/>
      <c r="L122" s="216"/>
      <c r="M122" s="216"/>
      <c r="N122" s="216" t="s">
        <v>270</v>
      </c>
      <c r="O122" s="215"/>
      <c r="P122" s="216"/>
      <c r="Q122" s="216"/>
      <c r="R122" s="216"/>
      <c r="S122" s="216"/>
      <c r="T122" s="216"/>
      <c r="U122" s="216"/>
      <c r="V122" s="216"/>
      <c r="W122" s="224"/>
      <c r="X122" s="224"/>
      <c r="Y122" s="224"/>
      <c r="Z122" s="224"/>
      <c r="AA122" s="164" t="s">
        <v>270</v>
      </c>
      <c r="AB122" s="164"/>
      <c r="AC122" s="164"/>
      <c r="AD122" s="164" t="s">
        <v>270</v>
      </c>
      <c r="AE122" s="224"/>
      <c r="AF122" s="155"/>
      <c r="AG122" s="156"/>
      <c r="AH122" s="154"/>
    </row>
    <row r="123" spans="1:34" x14ac:dyDescent="0.25">
      <c r="A123" s="149">
        <v>112</v>
      </c>
      <c r="B123" s="158">
        <v>625</v>
      </c>
      <c r="C123" s="168">
        <v>44789</v>
      </c>
      <c r="D123" s="223"/>
      <c r="E123" s="216"/>
      <c r="F123" s="216"/>
      <c r="G123" s="216" t="s">
        <v>270</v>
      </c>
      <c r="H123" s="216"/>
      <c r="I123" s="165"/>
      <c r="J123" s="216"/>
      <c r="K123" s="216"/>
      <c r="L123" s="216" t="s">
        <v>270</v>
      </c>
      <c r="M123" s="216"/>
      <c r="N123" s="216"/>
      <c r="O123" s="215"/>
      <c r="P123" s="216"/>
      <c r="Q123" s="216"/>
      <c r="R123" s="216"/>
      <c r="S123" s="216"/>
      <c r="T123" s="216"/>
      <c r="U123" s="216"/>
      <c r="V123" s="216"/>
      <c r="W123" s="224"/>
      <c r="X123" s="224"/>
      <c r="Y123" s="224"/>
      <c r="Z123" s="224"/>
      <c r="AA123" s="164" t="s">
        <v>270</v>
      </c>
      <c r="AB123" s="164"/>
      <c r="AC123" s="164"/>
      <c r="AD123" s="164" t="s">
        <v>270</v>
      </c>
      <c r="AE123" s="224"/>
      <c r="AF123" s="155"/>
      <c r="AG123" s="156"/>
      <c r="AH123" s="154"/>
    </row>
    <row r="124" spans="1:34" x14ac:dyDescent="0.25">
      <c r="A124" s="214">
        <v>113</v>
      </c>
      <c r="B124" s="158">
        <v>637</v>
      </c>
      <c r="C124" s="168">
        <v>44791</v>
      </c>
      <c r="D124" s="223"/>
      <c r="E124" s="216" t="s">
        <v>270</v>
      </c>
      <c r="F124" s="216"/>
      <c r="G124" s="216"/>
      <c r="H124" s="216"/>
      <c r="I124" s="165"/>
      <c r="J124" s="216"/>
      <c r="K124" s="216"/>
      <c r="L124" s="216"/>
      <c r="M124" s="216"/>
      <c r="N124" s="216"/>
      <c r="O124" s="215" t="s">
        <v>270</v>
      </c>
      <c r="P124" s="216"/>
      <c r="Q124" s="216"/>
      <c r="R124" s="216"/>
      <c r="S124" s="216"/>
      <c r="T124" s="216"/>
      <c r="U124" s="216"/>
      <c r="V124" s="216"/>
      <c r="W124" s="224"/>
      <c r="X124" s="224"/>
      <c r="Y124" s="224"/>
      <c r="Z124" s="224"/>
      <c r="AA124" s="164" t="s">
        <v>270</v>
      </c>
      <c r="AB124" s="164"/>
      <c r="AC124" s="164"/>
      <c r="AD124" s="164" t="s">
        <v>270</v>
      </c>
      <c r="AE124" s="224"/>
      <c r="AF124" s="155"/>
      <c r="AG124" s="156"/>
      <c r="AH124" s="154"/>
    </row>
    <row r="125" spans="1:34" x14ac:dyDescent="0.25">
      <c r="A125" s="149">
        <v>114</v>
      </c>
      <c r="B125" s="158">
        <v>639</v>
      </c>
      <c r="C125" s="168">
        <v>44792</v>
      </c>
      <c r="D125" s="223"/>
      <c r="E125" s="216"/>
      <c r="F125" s="216"/>
      <c r="G125" s="216" t="s">
        <v>270</v>
      </c>
      <c r="H125" s="216"/>
      <c r="I125" s="165"/>
      <c r="J125" s="216"/>
      <c r="K125" s="216" t="s">
        <v>270</v>
      </c>
      <c r="L125" s="216"/>
      <c r="M125" s="216"/>
      <c r="N125" s="216"/>
      <c r="O125" s="215"/>
      <c r="P125" s="216"/>
      <c r="Q125" s="216"/>
      <c r="R125" s="216"/>
      <c r="S125" s="216"/>
      <c r="T125" s="216"/>
      <c r="U125" s="216"/>
      <c r="V125" s="216"/>
      <c r="W125" s="224"/>
      <c r="X125" s="224"/>
      <c r="Y125" s="224"/>
      <c r="Z125" s="224"/>
      <c r="AA125" s="164" t="s">
        <v>270</v>
      </c>
      <c r="AB125" s="164"/>
      <c r="AC125" s="164"/>
      <c r="AD125" s="164" t="s">
        <v>270</v>
      </c>
      <c r="AE125" s="224"/>
      <c r="AF125" s="155"/>
      <c r="AG125" s="156"/>
      <c r="AH125" s="154"/>
    </row>
    <row r="126" spans="1:34" x14ac:dyDescent="0.25">
      <c r="A126" s="149">
        <v>115</v>
      </c>
      <c r="B126" s="158">
        <v>640</v>
      </c>
      <c r="C126" s="168">
        <v>44792</v>
      </c>
      <c r="D126" s="223"/>
      <c r="E126" s="216"/>
      <c r="F126" s="216"/>
      <c r="G126" s="216" t="s">
        <v>270</v>
      </c>
      <c r="H126" s="216"/>
      <c r="I126" s="165"/>
      <c r="J126" s="216"/>
      <c r="K126" s="216"/>
      <c r="L126" s="216"/>
      <c r="M126" s="216"/>
      <c r="N126" s="216"/>
      <c r="O126" s="215" t="s">
        <v>270</v>
      </c>
      <c r="P126" s="216"/>
      <c r="Q126" s="216"/>
      <c r="R126" s="216"/>
      <c r="S126" s="216"/>
      <c r="T126" s="216"/>
      <c r="U126" s="216"/>
      <c r="V126" s="216"/>
      <c r="W126" s="224"/>
      <c r="X126" s="224"/>
      <c r="Y126" s="224"/>
      <c r="Z126" s="224"/>
      <c r="AA126" s="164" t="s">
        <v>270</v>
      </c>
      <c r="AB126" s="164"/>
      <c r="AC126" s="164"/>
      <c r="AD126" s="164" t="s">
        <v>270</v>
      </c>
      <c r="AE126" s="224"/>
      <c r="AF126" s="155"/>
      <c r="AG126" s="156"/>
      <c r="AH126" s="154"/>
    </row>
    <row r="127" spans="1:34" x14ac:dyDescent="0.25">
      <c r="A127" s="214">
        <v>116</v>
      </c>
      <c r="B127" s="158">
        <v>642</v>
      </c>
      <c r="C127" s="168">
        <v>44795</v>
      </c>
      <c r="D127" s="223"/>
      <c r="E127" s="216"/>
      <c r="F127" s="216"/>
      <c r="G127" s="216" t="s">
        <v>270</v>
      </c>
      <c r="H127" s="216"/>
      <c r="I127" s="165"/>
      <c r="J127" s="216"/>
      <c r="K127" s="216"/>
      <c r="L127" s="216"/>
      <c r="M127" s="216"/>
      <c r="N127" s="216"/>
      <c r="O127" s="215" t="s">
        <v>270</v>
      </c>
      <c r="P127" s="216"/>
      <c r="Q127" s="216"/>
      <c r="R127" s="216"/>
      <c r="S127" s="216"/>
      <c r="T127" s="216"/>
      <c r="U127" s="216"/>
      <c r="V127" s="216"/>
      <c r="W127" s="224"/>
      <c r="X127" s="224"/>
      <c r="Y127" s="224"/>
      <c r="Z127" s="224"/>
      <c r="AA127" s="164" t="s">
        <v>270</v>
      </c>
      <c r="AB127" s="164"/>
      <c r="AC127" s="164"/>
      <c r="AD127" s="164" t="s">
        <v>270</v>
      </c>
      <c r="AE127" s="224"/>
      <c r="AF127" s="155"/>
      <c r="AG127" s="156"/>
      <c r="AH127" s="154"/>
    </row>
    <row r="128" spans="1:34" x14ac:dyDescent="0.25">
      <c r="A128" s="149">
        <v>117</v>
      </c>
      <c r="B128" s="158">
        <v>672</v>
      </c>
      <c r="C128" s="168">
        <v>44810</v>
      </c>
      <c r="D128" s="223"/>
      <c r="E128" s="216"/>
      <c r="F128" s="216"/>
      <c r="G128" s="216" t="s">
        <v>270</v>
      </c>
      <c r="H128" s="216"/>
      <c r="I128" s="165"/>
      <c r="J128" s="216"/>
      <c r="K128" s="216"/>
      <c r="L128" s="216" t="s">
        <v>270</v>
      </c>
      <c r="M128" s="216"/>
      <c r="N128" s="216"/>
      <c r="O128" s="215"/>
      <c r="P128" s="216"/>
      <c r="Q128" s="216"/>
      <c r="R128" s="216"/>
      <c r="S128" s="216"/>
      <c r="T128" s="216"/>
      <c r="U128" s="216"/>
      <c r="V128" s="216"/>
      <c r="W128" s="224"/>
      <c r="X128" s="224"/>
      <c r="Y128" s="224"/>
      <c r="Z128" s="224"/>
      <c r="AA128" s="164" t="s">
        <v>270</v>
      </c>
      <c r="AB128" s="164"/>
      <c r="AC128" s="164"/>
      <c r="AD128" s="164" t="s">
        <v>270</v>
      </c>
      <c r="AE128" s="224"/>
      <c r="AF128" s="155"/>
      <c r="AG128" s="156"/>
      <c r="AH128" s="154"/>
    </row>
    <row r="129" spans="1:34" x14ac:dyDescent="0.25">
      <c r="A129" s="149">
        <v>118</v>
      </c>
      <c r="B129" s="158">
        <v>677</v>
      </c>
      <c r="C129" s="168">
        <v>44816</v>
      </c>
      <c r="D129" s="223"/>
      <c r="E129" s="216"/>
      <c r="F129" s="216"/>
      <c r="G129" s="216" t="s">
        <v>270</v>
      </c>
      <c r="H129" s="216"/>
      <c r="I129" s="165"/>
      <c r="J129" s="216"/>
      <c r="K129" s="216"/>
      <c r="L129" s="216" t="s">
        <v>270</v>
      </c>
      <c r="M129" s="216"/>
      <c r="N129" s="216"/>
      <c r="O129" s="215"/>
      <c r="P129" s="216"/>
      <c r="Q129" s="216"/>
      <c r="R129" s="216"/>
      <c r="S129" s="216"/>
      <c r="T129" s="216"/>
      <c r="U129" s="216"/>
      <c r="V129" s="216"/>
      <c r="W129" s="224"/>
      <c r="X129" s="224"/>
      <c r="Y129" s="224"/>
      <c r="Z129" s="224"/>
      <c r="AA129" s="164" t="s">
        <v>270</v>
      </c>
      <c r="AB129" s="164"/>
      <c r="AC129" s="164"/>
      <c r="AD129" s="164" t="s">
        <v>270</v>
      </c>
      <c r="AE129" s="224"/>
      <c r="AF129" s="155"/>
      <c r="AG129" s="156"/>
      <c r="AH129" s="154"/>
    </row>
    <row r="130" spans="1:34" x14ac:dyDescent="0.25">
      <c r="A130" s="214">
        <v>119</v>
      </c>
      <c r="B130" s="158">
        <v>692</v>
      </c>
      <c r="C130" s="168">
        <v>44825</v>
      </c>
      <c r="D130" s="223"/>
      <c r="E130" s="216" t="s">
        <v>270</v>
      </c>
      <c r="F130" s="216"/>
      <c r="G130" s="216"/>
      <c r="H130" s="216"/>
      <c r="I130" s="165"/>
      <c r="J130" s="216"/>
      <c r="K130" s="216"/>
      <c r="L130" s="216"/>
      <c r="M130" s="216"/>
      <c r="N130" s="216"/>
      <c r="O130" s="215" t="s">
        <v>270</v>
      </c>
      <c r="P130" s="216"/>
      <c r="Q130" s="216"/>
      <c r="R130" s="216"/>
      <c r="S130" s="216"/>
      <c r="T130" s="216"/>
      <c r="U130" s="216"/>
      <c r="V130" s="216"/>
      <c r="W130" s="224"/>
      <c r="X130" s="224"/>
      <c r="Y130" s="224"/>
      <c r="Z130" s="224"/>
      <c r="AA130" s="164" t="s">
        <v>270</v>
      </c>
      <c r="AB130" s="164"/>
      <c r="AC130" s="164"/>
      <c r="AD130" s="164" t="s">
        <v>270</v>
      </c>
      <c r="AE130" s="224"/>
      <c r="AF130" s="155"/>
      <c r="AG130" s="156"/>
      <c r="AH130" s="154"/>
    </row>
    <row r="131" spans="1:34" x14ac:dyDescent="0.25">
      <c r="A131" s="149">
        <v>120</v>
      </c>
      <c r="B131" s="158">
        <v>706</v>
      </c>
      <c r="C131" s="168">
        <v>44831</v>
      </c>
      <c r="D131" s="217"/>
      <c r="E131" s="176"/>
      <c r="F131" s="176"/>
      <c r="G131" s="176" t="s">
        <v>270</v>
      </c>
      <c r="H131" s="176"/>
      <c r="I131" s="165"/>
      <c r="J131" s="176"/>
      <c r="K131" s="176" t="s">
        <v>270</v>
      </c>
      <c r="L131" s="176"/>
      <c r="M131" s="176"/>
      <c r="N131" s="176"/>
      <c r="O131" s="176"/>
      <c r="P131" s="216"/>
      <c r="Q131" s="216"/>
      <c r="R131" s="216"/>
      <c r="S131" s="216"/>
      <c r="T131" s="216"/>
      <c r="U131" s="216"/>
      <c r="V131" s="216"/>
      <c r="W131" s="224"/>
      <c r="X131" s="224"/>
      <c r="Y131" s="224"/>
      <c r="Z131" s="224"/>
      <c r="AA131" s="164" t="s">
        <v>270</v>
      </c>
      <c r="AB131" s="164"/>
      <c r="AC131" s="164"/>
      <c r="AD131" s="164" t="s">
        <v>270</v>
      </c>
      <c r="AE131" s="224"/>
      <c r="AF131" s="155"/>
      <c r="AG131" s="156"/>
      <c r="AH131" s="154"/>
    </row>
    <row r="132" spans="1:34" x14ac:dyDescent="0.25">
      <c r="A132" s="149">
        <v>121</v>
      </c>
      <c r="B132" s="158">
        <v>708</v>
      </c>
      <c r="C132" s="168">
        <v>44832</v>
      </c>
      <c r="D132" s="223"/>
      <c r="E132" s="216"/>
      <c r="F132" s="216"/>
      <c r="G132" s="216" t="s">
        <v>270</v>
      </c>
      <c r="H132" s="216"/>
      <c r="I132" s="165"/>
      <c r="J132" s="216"/>
      <c r="K132" s="216"/>
      <c r="L132" s="216"/>
      <c r="M132" s="216"/>
      <c r="N132" s="216" t="s">
        <v>270</v>
      </c>
      <c r="O132" s="215"/>
      <c r="P132" s="216"/>
      <c r="Q132" s="216"/>
      <c r="R132" s="216"/>
      <c r="S132" s="216"/>
      <c r="T132" s="216"/>
      <c r="U132" s="216"/>
      <c r="V132" s="216"/>
      <c r="W132" s="224"/>
      <c r="X132" s="224"/>
      <c r="Y132" s="224"/>
      <c r="Z132" s="224"/>
      <c r="AA132" s="164" t="s">
        <v>270</v>
      </c>
      <c r="AB132" s="164"/>
      <c r="AC132" s="164"/>
      <c r="AD132" s="164" t="s">
        <v>270</v>
      </c>
      <c r="AE132" s="224"/>
      <c r="AF132" s="155"/>
      <c r="AG132" s="156"/>
      <c r="AH132" s="154"/>
    </row>
    <row r="133" spans="1:34" x14ac:dyDescent="0.25">
      <c r="A133" s="214">
        <v>122</v>
      </c>
      <c r="B133" s="158">
        <v>717</v>
      </c>
      <c r="C133" s="168">
        <v>44839</v>
      </c>
      <c r="D133" s="223"/>
      <c r="E133" s="216"/>
      <c r="F133" s="216"/>
      <c r="G133" s="216" t="s">
        <v>270</v>
      </c>
      <c r="H133" s="216"/>
      <c r="I133" s="165"/>
      <c r="J133" s="216"/>
      <c r="K133" s="216"/>
      <c r="L133" s="216"/>
      <c r="M133" s="216"/>
      <c r="N133" s="216"/>
      <c r="O133" s="215" t="s">
        <v>270</v>
      </c>
      <c r="P133" s="216"/>
      <c r="Q133" s="216"/>
      <c r="R133" s="216"/>
      <c r="S133" s="216"/>
      <c r="T133" s="216"/>
      <c r="U133" s="216"/>
      <c r="V133" s="216"/>
      <c r="W133" s="224"/>
      <c r="X133" s="224"/>
      <c r="Y133" s="224"/>
      <c r="Z133" s="224"/>
      <c r="AA133" s="164" t="s">
        <v>270</v>
      </c>
      <c r="AB133" s="164"/>
      <c r="AC133" s="164"/>
      <c r="AD133" s="164" t="s">
        <v>270</v>
      </c>
      <c r="AE133" s="224"/>
      <c r="AF133" s="155"/>
      <c r="AG133" s="156"/>
      <c r="AH133" s="154"/>
    </row>
    <row r="134" spans="1:34" x14ac:dyDescent="0.25">
      <c r="A134" s="149">
        <v>123</v>
      </c>
      <c r="B134" s="158">
        <v>722</v>
      </c>
      <c r="C134" s="168">
        <v>44845</v>
      </c>
      <c r="D134" s="226"/>
      <c r="E134" s="216"/>
      <c r="F134" s="216"/>
      <c r="G134" s="216" t="s">
        <v>270</v>
      </c>
      <c r="H134" s="216"/>
      <c r="I134" s="165"/>
      <c r="J134" s="216"/>
      <c r="K134" s="216"/>
      <c r="L134" s="216" t="s">
        <v>270</v>
      </c>
      <c r="M134" s="216"/>
      <c r="N134" s="216"/>
      <c r="O134" s="215"/>
      <c r="P134" s="216"/>
      <c r="Q134" s="216"/>
      <c r="R134" s="216"/>
      <c r="S134" s="216"/>
      <c r="T134" s="216"/>
      <c r="U134" s="216"/>
      <c r="V134" s="216"/>
      <c r="W134" s="170"/>
      <c r="X134" s="170"/>
      <c r="Y134" s="170"/>
      <c r="Z134" s="170"/>
      <c r="AA134" s="164" t="s">
        <v>270</v>
      </c>
      <c r="AB134" s="164"/>
      <c r="AC134" s="164"/>
      <c r="AD134" s="164" t="s">
        <v>270</v>
      </c>
      <c r="AE134" s="170"/>
      <c r="AF134" s="155"/>
      <c r="AG134" s="156"/>
      <c r="AH134" s="154"/>
    </row>
    <row r="135" spans="1:34" x14ac:dyDescent="0.25">
      <c r="A135" s="149">
        <v>124</v>
      </c>
      <c r="B135" s="158">
        <v>725</v>
      </c>
      <c r="C135" s="168">
        <v>44846</v>
      </c>
      <c r="D135" s="226"/>
      <c r="E135" s="216"/>
      <c r="F135" s="216"/>
      <c r="G135" s="216" t="s">
        <v>270</v>
      </c>
      <c r="H135" s="216"/>
      <c r="I135" s="165"/>
      <c r="J135" s="216"/>
      <c r="K135" s="216"/>
      <c r="L135" s="216" t="s">
        <v>270</v>
      </c>
      <c r="M135" s="216"/>
      <c r="N135" s="216"/>
      <c r="O135" s="215"/>
      <c r="P135" s="216"/>
      <c r="Q135" s="216"/>
      <c r="R135" s="216"/>
      <c r="S135" s="216"/>
      <c r="T135" s="216"/>
      <c r="U135" s="216"/>
      <c r="V135" s="216"/>
      <c r="W135" s="170"/>
      <c r="X135" s="170"/>
      <c r="Y135" s="170"/>
      <c r="Z135" s="170"/>
      <c r="AA135" s="164" t="s">
        <v>270</v>
      </c>
      <c r="AB135" s="164"/>
      <c r="AC135" s="164"/>
      <c r="AD135" s="164" t="s">
        <v>270</v>
      </c>
      <c r="AE135" s="170"/>
      <c r="AF135" s="155"/>
      <c r="AG135" s="156"/>
      <c r="AH135" s="154"/>
    </row>
    <row r="136" spans="1:34" x14ac:dyDescent="0.25">
      <c r="A136" s="214">
        <v>125</v>
      </c>
      <c r="B136" s="158">
        <v>726</v>
      </c>
      <c r="C136" s="168">
        <v>44846</v>
      </c>
      <c r="D136" s="226"/>
      <c r="E136" s="216"/>
      <c r="F136" s="216"/>
      <c r="G136" s="216" t="s">
        <v>270</v>
      </c>
      <c r="H136" s="216"/>
      <c r="I136" s="165"/>
      <c r="J136" s="216"/>
      <c r="K136" s="216"/>
      <c r="L136" s="216"/>
      <c r="M136" s="216"/>
      <c r="N136" s="216"/>
      <c r="O136" s="215"/>
      <c r="P136" s="216" t="s">
        <v>270</v>
      </c>
      <c r="Q136" s="216"/>
      <c r="R136" s="216"/>
      <c r="S136" s="216"/>
      <c r="T136" s="216"/>
      <c r="U136" s="216"/>
      <c r="V136" s="216"/>
      <c r="W136" s="170"/>
      <c r="X136" s="170"/>
      <c r="Y136" s="170"/>
      <c r="Z136" s="170"/>
      <c r="AA136" s="164" t="s">
        <v>270</v>
      </c>
      <c r="AB136" s="164"/>
      <c r="AC136" s="164"/>
      <c r="AD136" s="164"/>
      <c r="AE136" s="170" t="s">
        <v>270</v>
      </c>
      <c r="AF136" s="155"/>
      <c r="AG136" s="156"/>
      <c r="AH136" s="154"/>
    </row>
    <row r="137" spans="1:34" x14ac:dyDescent="0.25">
      <c r="A137" s="149">
        <v>126</v>
      </c>
      <c r="B137" s="227">
        <v>741</v>
      </c>
      <c r="C137" s="228">
        <v>44853</v>
      </c>
      <c r="D137" s="226"/>
      <c r="E137" s="229"/>
      <c r="F137" s="229"/>
      <c r="G137" s="229" t="s">
        <v>270</v>
      </c>
      <c r="H137" s="229"/>
      <c r="I137" s="165"/>
      <c r="J137" s="229"/>
      <c r="K137" s="229"/>
      <c r="L137" s="229"/>
      <c r="M137" s="229"/>
      <c r="N137" s="229"/>
      <c r="O137" s="230"/>
      <c r="P137" s="229"/>
      <c r="Q137" s="229" t="s">
        <v>270</v>
      </c>
      <c r="R137" s="216"/>
      <c r="S137" s="216"/>
      <c r="T137" s="216"/>
      <c r="U137" s="216"/>
      <c r="V137" s="216"/>
      <c r="W137" s="170"/>
      <c r="X137" s="170"/>
      <c r="Y137" s="170"/>
      <c r="Z137" s="170"/>
      <c r="AA137" s="164" t="s">
        <v>270</v>
      </c>
      <c r="AB137" s="164"/>
      <c r="AC137" s="164"/>
      <c r="AD137" s="164"/>
      <c r="AE137" s="170" t="s">
        <v>270</v>
      </c>
      <c r="AF137" s="155"/>
      <c r="AG137" s="156"/>
      <c r="AH137" s="154"/>
    </row>
    <row r="138" spans="1:34" x14ac:dyDescent="0.25">
      <c r="A138" s="149">
        <v>127</v>
      </c>
      <c r="B138" s="158">
        <v>765</v>
      </c>
      <c r="C138" s="221">
        <v>44855</v>
      </c>
      <c r="D138" s="226"/>
      <c r="E138" s="170"/>
      <c r="F138" s="170"/>
      <c r="G138" s="170" t="s">
        <v>270</v>
      </c>
      <c r="H138" s="170"/>
      <c r="I138" s="165"/>
      <c r="J138" s="170"/>
      <c r="K138" s="170"/>
      <c r="L138" s="170"/>
      <c r="M138" s="170"/>
      <c r="N138" s="170"/>
      <c r="O138" s="167"/>
      <c r="P138" s="216" t="s">
        <v>270</v>
      </c>
      <c r="Q138" s="216"/>
      <c r="R138" s="216"/>
      <c r="S138" s="216"/>
      <c r="T138" s="216"/>
      <c r="U138" s="216"/>
      <c r="V138" s="216"/>
      <c r="W138" s="170"/>
      <c r="X138" s="170"/>
      <c r="Y138" s="170"/>
      <c r="Z138" s="170"/>
      <c r="AA138" s="164" t="s">
        <v>270</v>
      </c>
      <c r="AB138" s="164"/>
      <c r="AC138" s="164"/>
      <c r="AD138" s="164" t="s">
        <v>270</v>
      </c>
      <c r="AE138" s="170"/>
      <c r="AF138" s="155"/>
      <c r="AG138" s="156"/>
      <c r="AH138" s="154"/>
    </row>
    <row r="139" spans="1:34" x14ac:dyDescent="0.25">
      <c r="A139" s="214">
        <v>128</v>
      </c>
      <c r="B139" s="158">
        <v>766</v>
      </c>
      <c r="C139" s="168">
        <v>44855</v>
      </c>
      <c r="D139" s="226"/>
      <c r="E139" s="216"/>
      <c r="F139" s="216"/>
      <c r="G139" s="216" t="s">
        <v>270</v>
      </c>
      <c r="H139" s="216"/>
      <c r="I139" s="165"/>
      <c r="J139" s="216"/>
      <c r="K139" s="216"/>
      <c r="L139" s="216" t="s">
        <v>270</v>
      </c>
      <c r="M139" s="216"/>
      <c r="N139" s="216"/>
      <c r="O139" s="215"/>
      <c r="P139" s="216"/>
      <c r="Q139" s="216"/>
      <c r="R139" s="216"/>
      <c r="S139" s="216"/>
      <c r="T139" s="216"/>
      <c r="U139" s="216"/>
      <c r="V139" s="216"/>
      <c r="W139" s="170"/>
      <c r="X139" s="170"/>
      <c r="Y139" s="170"/>
      <c r="Z139" s="170"/>
      <c r="AA139" s="164" t="s">
        <v>270</v>
      </c>
      <c r="AB139" s="164"/>
      <c r="AC139" s="164"/>
      <c r="AD139" s="164" t="s">
        <v>270</v>
      </c>
      <c r="AE139" s="170"/>
      <c r="AF139" s="155"/>
      <c r="AG139" s="156"/>
      <c r="AH139" s="154"/>
    </row>
    <row r="140" spans="1:34" x14ac:dyDescent="0.25">
      <c r="A140" s="149">
        <v>129</v>
      </c>
      <c r="B140" s="158">
        <v>773</v>
      </c>
      <c r="C140" s="168">
        <v>44859</v>
      </c>
      <c r="D140" s="226"/>
      <c r="E140" s="216"/>
      <c r="F140" s="216"/>
      <c r="G140" s="216" t="s">
        <v>270</v>
      </c>
      <c r="H140" s="216"/>
      <c r="I140" s="165"/>
      <c r="J140" s="216"/>
      <c r="K140" s="216"/>
      <c r="L140" s="216"/>
      <c r="M140" s="216"/>
      <c r="N140" s="216"/>
      <c r="O140" s="215" t="s">
        <v>270</v>
      </c>
      <c r="P140" s="216"/>
      <c r="Q140" s="216"/>
      <c r="R140" s="216"/>
      <c r="S140" s="216"/>
      <c r="T140" s="216"/>
      <c r="U140" s="216"/>
      <c r="V140" s="216"/>
      <c r="W140" s="170"/>
      <c r="X140" s="170"/>
      <c r="Y140" s="170"/>
      <c r="Z140" s="170"/>
      <c r="AA140" s="164" t="s">
        <v>270</v>
      </c>
      <c r="AB140" s="164"/>
      <c r="AC140" s="164"/>
      <c r="AD140" s="164" t="s">
        <v>270</v>
      </c>
      <c r="AE140" s="170"/>
      <c r="AF140" s="155"/>
      <c r="AG140" s="156"/>
      <c r="AH140" s="154"/>
    </row>
    <row r="141" spans="1:34" x14ac:dyDescent="0.25">
      <c r="A141" s="149">
        <v>130</v>
      </c>
      <c r="B141" s="158">
        <v>778</v>
      </c>
      <c r="C141" s="168">
        <v>44860</v>
      </c>
      <c r="D141" s="226"/>
      <c r="E141" s="216"/>
      <c r="F141" s="216"/>
      <c r="G141" s="216" t="s">
        <v>270</v>
      </c>
      <c r="H141" s="216"/>
      <c r="I141" s="165"/>
      <c r="J141" s="216"/>
      <c r="K141" s="216"/>
      <c r="L141" s="216"/>
      <c r="M141" s="216"/>
      <c r="N141" s="216" t="s">
        <v>270</v>
      </c>
      <c r="O141" s="215"/>
      <c r="P141" s="216"/>
      <c r="Q141" s="216"/>
      <c r="R141" s="216"/>
      <c r="S141" s="216"/>
      <c r="T141" s="216"/>
      <c r="U141" s="216"/>
      <c r="V141" s="216"/>
      <c r="W141" s="170"/>
      <c r="X141" s="170"/>
      <c r="Y141" s="170"/>
      <c r="Z141" s="170"/>
      <c r="AA141" s="164" t="s">
        <v>270</v>
      </c>
      <c r="AB141" s="164"/>
      <c r="AC141" s="164"/>
      <c r="AD141" s="164" t="s">
        <v>270</v>
      </c>
      <c r="AE141" s="170"/>
      <c r="AF141" s="155"/>
      <c r="AG141" s="156"/>
      <c r="AH141" s="154"/>
    </row>
    <row r="142" spans="1:34" x14ac:dyDescent="0.25">
      <c r="A142" s="214">
        <v>131</v>
      </c>
      <c r="B142" s="158">
        <v>794</v>
      </c>
      <c r="C142" s="168">
        <v>44865</v>
      </c>
      <c r="D142" s="226"/>
      <c r="E142" s="216"/>
      <c r="F142" s="216"/>
      <c r="G142" s="216" t="s">
        <v>270</v>
      </c>
      <c r="H142" s="216"/>
      <c r="I142" s="165"/>
      <c r="J142" s="216"/>
      <c r="K142" s="216"/>
      <c r="L142" s="216"/>
      <c r="M142" s="216"/>
      <c r="N142" s="216"/>
      <c r="O142" s="215"/>
      <c r="P142" s="216" t="s">
        <v>270</v>
      </c>
      <c r="Q142" s="216"/>
      <c r="R142" s="216"/>
      <c r="S142" s="216"/>
      <c r="T142" s="216"/>
      <c r="U142" s="216"/>
      <c r="V142" s="216"/>
      <c r="W142" s="170"/>
      <c r="X142" s="170"/>
      <c r="Y142" s="170"/>
      <c r="Z142" s="170"/>
      <c r="AA142" s="164" t="s">
        <v>270</v>
      </c>
      <c r="AB142" s="164"/>
      <c r="AC142" s="164"/>
      <c r="AD142" s="164"/>
      <c r="AE142" s="170" t="s">
        <v>270</v>
      </c>
      <c r="AF142" s="155"/>
      <c r="AG142" s="156"/>
      <c r="AH142" s="154"/>
    </row>
    <row r="143" spans="1:34" x14ac:dyDescent="0.25">
      <c r="A143" s="149">
        <v>132</v>
      </c>
      <c r="B143" s="222">
        <v>807</v>
      </c>
      <c r="C143" s="157">
        <v>44872</v>
      </c>
      <c r="D143" s="226"/>
      <c r="E143" s="170"/>
      <c r="F143" s="165"/>
      <c r="G143" s="165" t="s">
        <v>270</v>
      </c>
      <c r="H143" s="165"/>
      <c r="I143" s="165"/>
      <c r="J143" s="152"/>
      <c r="K143" s="152"/>
      <c r="L143" s="152"/>
      <c r="M143" s="152"/>
      <c r="N143" s="152"/>
      <c r="O143" s="152"/>
      <c r="P143" s="152"/>
      <c r="Q143" s="152" t="s">
        <v>270</v>
      </c>
      <c r="R143" s="152"/>
      <c r="S143" s="152"/>
      <c r="T143" s="152"/>
      <c r="U143" s="152"/>
      <c r="V143" s="152"/>
      <c r="W143" s="170"/>
      <c r="X143" s="170"/>
      <c r="Y143" s="170"/>
      <c r="Z143" s="170"/>
      <c r="AA143" s="164" t="s">
        <v>270</v>
      </c>
      <c r="AB143" s="164"/>
      <c r="AC143" s="164"/>
      <c r="AD143" s="164"/>
      <c r="AE143" s="170" t="s">
        <v>270</v>
      </c>
      <c r="AF143" s="155"/>
      <c r="AG143" s="156"/>
      <c r="AH143" s="154"/>
    </row>
    <row r="144" spans="1:34" x14ac:dyDescent="0.25">
      <c r="A144" s="149">
        <v>133</v>
      </c>
      <c r="B144" s="222">
        <v>820</v>
      </c>
      <c r="C144" s="157">
        <v>44874</v>
      </c>
      <c r="D144" s="226"/>
      <c r="E144" s="170"/>
      <c r="F144" s="165"/>
      <c r="G144" s="165" t="s">
        <v>270</v>
      </c>
      <c r="H144" s="165"/>
      <c r="I144" s="165"/>
      <c r="J144" s="152"/>
      <c r="K144" s="152"/>
      <c r="L144" s="152"/>
      <c r="M144" s="152"/>
      <c r="N144" s="152"/>
      <c r="O144" s="152" t="s">
        <v>270</v>
      </c>
      <c r="P144" s="152"/>
      <c r="Q144" s="152"/>
      <c r="R144" s="152"/>
      <c r="S144" s="152"/>
      <c r="T144" s="152"/>
      <c r="U144" s="152"/>
      <c r="V144" s="152"/>
      <c r="W144" s="170"/>
      <c r="X144" s="170"/>
      <c r="Y144" s="170"/>
      <c r="Z144" s="170"/>
      <c r="AA144" s="164" t="s">
        <v>270</v>
      </c>
      <c r="AB144" s="164"/>
      <c r="AC144" s="164"/>
      <c r="AD144" s="164" t="s">
        <v>270</v>
      </c>
      <c r="AE144" s="170"/>
      <c r="AF144" s="155"/>
      <c r="AG144" s="156"/>
      <c r="AH144" s="154"/>
    </row>
    <row r="145" spans="1:34" x14ac:dyDescent="0.25">
      <c r="A145" s="214">
        <v>134</v>
      </c>
      <c r="B145" s="222">
        <v>822</v>
      </c>
      <c r="C145" s="157">
        <v>44875</v>
      </c>
      <c r="D145" s="226"/>
      <c r="E145" s="170"/>
      <c r="F145" s="165"/>
      <c r="G145" s="165" t="s">
        <v>270</v>
      </c>
      <c r="H145" s="165"/>
      <c r="I145" s="165"/>
      <c r="J145" s="152"/>
      <c r="K145" s="152"/>
      <c r="L145" s="152"/>
      <c r="M145" s="152"/>
      <c r="N145" s="152"/>
      <c r="O145" s="152"/>
      <c r="P145" s="152" t="s">
        <v>270</v>
      </c>
      <c r="Q145" s="152"/>
      <c r="R145" s="152"/>
      <c r="S145" s="152"/>
      <c r="T145" s="152"/>
      <c r="U145" s="152"/>
      <c r="V145" s="152"/>
      <c r="W145" s="170"/>
      <c r="X145" s="170"/>
      <c r="Y145" s="170"/>
      <c r="Z145" s="170"/>
      <c r="AA145" s="164" t="s">
        <v>270</v>
      </c>
      <c r="AB145" s="164"/>
      <c r="AC145" s="164"/>
      <c r="AD145" s="164"/>
      <c r="AE145" s="170" t="s">
        <v>270</v>
      </c>
      <c r="AF145" s="155"/>
      <c r="AG145" s="156"/>
      <c r="AH145" s="154"/>
    </row>
    <row r="146" spans="1:34" x14ac:dyDescent="0.25">
      <c r="A146" s="149">
        <v>135</v>
      </c>
      <c r="B146" s="222">
        <v>826</v>
      </c>
      <c r="C146" s="157">
        <v>44879</v>
      </c>
      <c r="D146" s="226"/>
      <c r="E146" s="170"/>
      <c r="F146" s="165"/>
      <c r="G146" s="165" t="s">
        <v>270</v>
      </c>
      <c r="H146" s="165"/>
      <c r="I146" s="165"/>
      <c r="J146" s="152"/>
      <c r="K146" s="152"/>
      <c r="L146" s="152" t="s">
        <v>270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70"/>
      <c r="X146" s="170"/>
      <c r="Y146" s="170"/>
      <c r="Z146" s="170"/>
      <c r="AA146" s="164" t="s">
        <v>270</v>
      </c>
      <c r="AB146" s="164"/>
      <c r="AC146" s="164"/>
      <c r="AD146" s="164" t="s">
        <v>270</v>
      </c>
      <c r="AE146" s="170"/>
      <c r="AF146" s="155"/>
      <c r="AG146" s="156"/>
      <c r="AH146" s="154"/>
    </row>
    <row r="147" spans="1:34" x14ac:dyDescent="0.25">
      <c r="A147" s="149">
        <v>136</v>
      </c>
      <c r="B147" s="222">
        <v>859</v>
      </c>
      <c r="C147" s="157">
        <v>44883</v>
      </c>
      <c r="D147" s="226"/>
      <c r="E147" s="170"/>
      <c r="F147" s="165"/>
      <c r="G147" s="165" t="s">
        <v>270</v>
      </c>
      <c r="H147" s="165"/>
      <c r="I147" s="165"/>
      <c r="J147" s="152"/>
      <c r="K147" s="152"/>
      <c r="L147" s="152" t="s">
        <v>270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70"/>
      <c r="X147" s="170"/>
      <c r="Y147" s="170"/>
      <c r="Z147" s="170"/>
      <c r="AA147" s="164" t="s">
        <v>270</v>
      </c>
      <c r="AB147" s="164"/>
      <c r="AC147" s="164"/>
      <c r="AD147" s="164" t="s">
        <v>270</v>
      </c>
      <c r="AE147" s="170"/>
      <c r="AF147" s="155"/>
      <c r="AG147" s="156"/>
      <c r="AH147" s="154"/>
    </row>
    <row r="148" spans="1:34" x14ac:dyDescent="0.25">
      <c r="A148" s="214">
        <v>137</v>
      </c>
      <c r="B148" s="222">
        <v>860</v>
      </c>
      <c r="C148" s="157">
        <v>44883</v>
      </c>
      <c r="D148" s="226"/>
      <c r="E148" s="170"/>
      <c r="F148" s="165"/>
      <c r="G148" s="165" t="s">
        <v>270</v>
      </c>
      <c r="H148" s="165"/>
      <c r="I148" s="165"/>
      <c r="J148" s="152"/>
      <c r="K148" s="152"/>
      <c r="L148" s="152"/>
      <c r="M148" s="152"/>
      <c r="N148" s="152"/>
      <c r="O148" s="152"/>
      <c r="P148" s="152"/>
      <c r="Q148" s="152"/>
      <c r="R148" s="152"/>
      <c r="S148" s="152"/>
      <c r="T148" s="152"/>
      <c r="U148" s="152" t="s">
        <v>270</v>
      </c>
      <c r="V148" s="152"/>
      <c r="W148" s="170"/>
      <c r="X148" s="170"/>
      <c r="Y148" s="170"/>
      <c r="Z148" s="170"/>
      <c r="AA148" s="164" t="s">
        <v>270</v>
      </c>
      <c r="AB148" s="164"/>
      <c r="AC148" s="164"/>
      <c r="AD148" s="164"/>
      <c r="AE148" s="170" t="s">
        <v>270</v>
      </c>
      <c r="AF148" s="155"/>
      <c r="AG148" s="156"/>
      <c r="AH148" s="154"/>
    </row>
    <row r="149" spans="1:34" x14ac:dyDescent="0.25">
      <c r="A149" s="149">
        <v>138</v>
      </c>
      <c r="B149" s="222">
        <v>894</v>
      </c>
      <c r="C149" s="157">
        <v>44889</v>
      </c>
      <c r="D149" s="226"/>
      <c r="E149" s="170"/>
      <c r="F149" s="165"/>
      <c r="G149" s="165" t="s">
        <v>270</v>
      </c>
      <c r="H149" s="165"/>
      <c r="I149" s="165"/>
      <c r="J149" s="152"/>
      <c r="K149" s="152"/>
      <c r="L149" s="152" t="s">
        <v>270</v>
      </c>
      <c r="M149" s="152"/>
      <c r="N149" s="152"/>
      <c r="O149" s="152"/>
      <c r="P149" s="152"/>
      <c r="Q149" s="152"/>
      <c r="R149" s="152"/>
      <c r="S149" s="152"/>
      <c r="T149" s="152"/>
      <c r="U149" s="152"/>
      <c r="V149" s="152"/>
      <c r="W149" s="170"/>
      <c r="X149" s="170"/>
      <c r="Y149" s="170"/>
      <c r="Z149" s="170"/>
      <c r="AA149" s="164" t="s">
        <v>270</v>
      </c>
      <c r="AB149" s="164"/>
      <c r="AC149" s="164"/>
      <c r="AD149" s="164" t="s">
        <v>270</v>
      </c>
      <c r="AE149" s="170"/>
      <c r="AF149" s="155"/>
      <c r="AG149" s="156"/>
      <c r="AH149" s="154"/>
    </row>
    <row r="150" spans="1:34" x14ac:dyDescent="0.25">
      <c r="A150" s="149">
        <v>139</v>
      </c>
      <c r="B150" s="222">
        <v>895</v>
      </c>
      <c r="C150" s="157">
        <v>44889</v>
      </c>
      <c r="D150" s="226"/>
      <c r="E150" s="170"/>
      <c r="F150" s="165"/>
      <c r="G150" s="165" t="s">
        <v>270</v>
      </c>
      <c r="H150" s="165"/>
      <c r="I150" s="165"/>
      <c r="J150" s="152"/>
      <c r="K150" s="152"/>
      <c r="L150" s="152" t="s">
        <v>270</v>
      </c>
      <c r="M150" s="152"/>
      <c r="N150" s="152"/>
      <c r="O150" s="152"/>
      <c r="P150" s="152"/>
      <c r="Q150" s="152"/>
      <c r="R150" s="152"/>
      <c r="S150" s="152"/>
      <c r="T150" s="152"/>
      <c r="U150" s="152"/>
      <c r="V150" s="152"/>
      <c r="W150" s="170"/>
      <c r="X150" s="170"/>
      <c r="Y150" s="170"/>
      <c r="Z150" s="170"/>
      <c r="AA150" s="164" t="s">
        <v>270</v>
      </c>
      <c r="AB150" s="164"/>
      <c r="AC150" s="164"/>
      <c r="AD150" s="164" t="s">
        <v>270</v>
      </c>
      <c r="AE150" s="170"/>
      <c r="AF150" s="155"/>
      <c r="AG150" s="156"/>
      <c r="AH150" s="154"/>
    </row>
    <row r="151" spans="1:34" x14ac:dyDescent="0.25">
      <c r="A151" s="214">
        <v>140</v>
      </c>
      <c r="B151" s="222">
        <v>906</v>
      </c>
      <c r="C151" s="157">
        <v>44893</v>
      </c>
      <c r="D151" s="226"/>
      <c r="E151" s="170"/>
      <c r="F151" s="165"/>
      <c r="G151" s="165" t="s">
        <v>270</v>
      </c>
      <c r="H151" s="165"/>
      <c r="I151" s="165"/>
      <c r="J151" s="152"/>
      <c r="K151" s="152"/>
      <c r="L151" s="152"/>
      <c r="M151" s="152"/>
      <c r="N151" s="152"/>
      <c r="O151" s="152"/>
      <c r="P151" s="152"/>
      <c r="Q151" s="152"/>
      <c r="R151" s="152"/>
      <c r="S151" s="152" t="s">
        <v>270</v>
      </c>
      <c r="T151" s="152"/>
      <c r="U151" s="152"/>
      <c r="V151" s="152"/>
      <c r="W151" s="170"/>
      <c r="X151" s="170"/>
      <c r="Y151" s="170"/>
      <c r="Z151" s="170"/>
      <c r="AA151" s="164" t="s">
        <v>270</v>
      </c>
      <c r="AB151" s="164"/>
      <c r="AC151" s="164"/>
      <c r="AD151" s="164"/>
      <c r="AE151" s="170" t="s">
        <v>270</v>
      </c>
      <c r="AF151" s="155"/>
      <c r="AG151" s="156"/>
      <c r="AH151" s="154"/>
    </row>
    <row r="152" spans="1:34" x14ac:dyDescent="0.25">
      <c r="A152" s="149">
        <v>141</v>
      </c>
      <c r="B152" s="236">
        <v>1</v>
      </c>
      <c r="C152" s="153">
        <v>44572</v>
      </c>
      <c r="D152" s="235"/>
      <c r="E152" s="177"/>
      <c r="F152" s="177"/>
      <c r="G152" s="151" t="s">
        <v>270</v>
      </c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  <c r="W152" s="176" t="s">
        <v>270</v>
      </c>
      <c r="X152" s="176"/>
      <c r="Y152" s="176"/>
      <c r="Z152" s="176"/>
      <c r="AA152" s="269" t="s">
        <v>270</v>
      </c>
      <c r="AB152" s="269"/>
      <c r="AC152" s="269"/>
      <c r="AD152" s="269" t="s">
        <v>270</v>
      </c>
      <c r="AE152" s="176"/>
      <c r="AF152" s="155"/>
      <c r="AG152" s="156"/>
      <c r="AH152" s="154"/>
    </row>
    <row r="153" spans="1:34" x14ac:dyDescent="0.25">
      <c r="A153" s="149">
        <v>142</v>
      </c>
      <c r="B153" s="236">
        <v>5</v>
      </c>
      <c r="C153" s="153">
        <v>44573</v>
      </c>
      <c r="D153" s="233"/>
      <c r="E153" s="176" t="s">
        <v>270</v>
      </c>
      <c r="F153" s="151"/>
      <c r="G153" s="151"/>
      <c r="H153" s="151"/>
      <c r="I153" s="165"/>
      <c r="J153" s="152"/>
      <c r="K153" s="152"/>
      <c r="L153" s="152"/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70" t="s">
        <v>270</v>
      </c>
      <c r="X153" s="170"/>
      <c r="Y153" s="170"/>
      <c r="Z153" s="170"/>
      <c r="AA153" s="164" t="s">
        <v>270</v>
      </c>
      <c r="AB153" s="164"/>
      <c r="AC153" s="164"/>
      <c r="AD153" s="164" t="s">
        <v>270</v>
      </c>
      <c r="AE153" s="170"/>
      <c r="AF153" s="155"/>
      <c r="AG153" s="156"/>
      <c r="AH153" s="154"/>
    </row>
    <row r="154" spans="1:34" x14ac:dyDescent="0.25">
      <c r="A154" s="214">
        <v>143</v>
      </c>
      <c r="B154" s="236">
        <v>6</v>
      </c>
      <c r="C154" s="153">
        <v>44573</v>
      </c>
      <c r="D154" s="233"/>
      <c r="E154" s="176" t="s">
        <v>270</v>
      </c>
      <c r="F154" s="151"/>
      <c r="G154" s="151"/>
      <c r="H154" s="151"/>
      <c r="I154" s="165"/>
      <c r="J154" s="152"/>
      <c r="K154" s="152"/>
      <c r="L154" s="152"/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70" t="s">
        <v>270</v>
      </c>
      <c r="X154" s="170"/>
      <c r="Y154" s="170"/>
      <c r="Z154" s="170"/>
      <c r="AA154" s="164" t="s">
        <v>270</v>
      </c>
      <c r="AB154" s="164"/>
      <c r="AC154" s="164"/>
      <c r="AD154" s="164" t="s">
        <v>270</v>
      </c>
      <c r="AE154" s="170"/>
      <c r="AF154" s="155"/>
      <c r="AG154" s="156"/>
      <c r="AH154" s="154"/>
    </row>
    <row r="155" spans="1:34" x14ac:dyDescent="0.25">
      <c r="A155" s="149">
        <v>144</v>
      </c>
      <c r="B155" s="236">
        <v>7</v>
      </c>
      <c r="C155" s="153">
        <v>44573</v>
      </c>
      <c r="D155" s="233"/>
      <c r="E155" s="176" t="s">
        <v>270</v>
      </c>
      <c r="F155" s="151"/>
      <c r="G155" s="151"/>
      <c r="H155" s="151"/>
      <c r="I155" s="165"/>
      <c r="J155" s="152"/>
      <c r="K155" s="152"/>
      <c r="L155" s="152"/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70" t="s">
        <v>270</v>
      </c>
      <c r="X155" s="170"/>
      <c r="Y155" s="170"/>
      <c r="Z155" s="170"/>
      <c r="AA155" s="164" t="s">
        <v>270</v>
      </c>
      <c r="AB155" s="164"/>
      <c r="AC155" s="164"/>
      <c r="AD155" s="164" t="s">
        <v>270</v>
      </c>
      <c r="AE155" s="170"/>
      <c r="AF155" s="155"/>
      <c r="AG155" s="156"/>
      <c r="AH155" s="154"/>
    </row>
    <row r="156" spans="1:34" x14ac:dyDescent="0.25">
      <c r="A156" s="149">
        <v>145</v>
      </c>
      <c r="B156" s="236">
        <v>8</v>
      </c>
      <c r="C156" s="153">
        <v>44573</v>
      </c>
      <c r="D156" s="235"/>
      <c r="E156" s="177" t="s">
        <v>270</v>
      </c>
      <c r="F156" s="177"/>
      <c r="G156" s="151"/>
      <c r="H156" s="151"/>
      <c r="I156" s="165"/>
      <c r="J156" s="152"/>
      <c r="K156" s="152"/>
      <c r="L156" s="152"/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70" t="s">
        <v>270</v>
      </c>
      <c r="X156" s="170"/>
      <c r="Y156" s="170"/>
      <c r="Z156" s="170"/>
      <c r="AA156" s="164" t="s">
        <v>270</v>
      </c>
      <c r="AB156" s="164"/>
      <c r="AC156" s="164"/>
      <c r="AD156" s="164" t="s">
        <v>270</v>
      </c>
      <c r="AE156" s="170"/>
      <c r="AF156" s="155"/>
      <c r="AG156" s="156"/>
      <c r="AH156" s="154"/>
    </row>
    <row r="157" spans="1:34" x14ac:dyDescent="0.25">
      <c r="A157" s="214">
        <v>146</v>
      </c>
      <c r="B157" s="236">
        <v>9</v>
      </c>
      <c r="C157" s="153">
        <v>44573</v>
      </c>
      <c r="D157" s="235"/>
      <c r="E157" s="177" t="s">
        <v>270</v>
      </c>
      <c r="F157" s="177"/>
      <c r="G157" s="151"/>
      <c r="H157" s="151"/>
      <c r="I157" s="165"/>
      <c r="J157" s="152"/>
      <c r="K157" s="152"/>
      <c r="L157" s="152"/>
      <c r="M157" s="152"/>
      <c r="N157" s="152"/>
      <c r="O157" s="152"/>
      <c r="P157" s="152"/>
      <c r="Q157" s="152"/>
      <c r="R157" s="152"/>
      <c r="S157" s="152"/>
      <c r="T157" s="152"/>
      <c r="U157" s="152"/>
      <c r="V157" s="152"/>
      <c r="W157" s="170" t="s">
        <v>270</v>
      </c>
      <c r="X157" s="170"/>
      <c r="Y157" s="170"/>
      <c r="Z157" s="170"/>
      <c r="AA157" s="164" t="s">
        <v>270</v>
      </c>
      <c r="AB157" s="164"/>
      <c r="AC157" s="164"/>
      <c r="AD157" s="164" t="s">
        <v>270</v>
      </c>
      <c r="AE157" s="170"/>
      <c r="AF157" s="155"/>
      <c r="AG157" s="156"/>
      <c r="AH157" s="154"/>
    </row>
    <row r="158" spans="1:34" x14ac:dyDescent="0.25">
      <c r="A158" s="149">
        <v>147</v>
      </c>
      <c r="B158" s="236">
        <v>10</v>
      </c>
      <c r="C158" s="153">
        <v>44574</v>
      </c>
      <c r="D158" s="235"/>
      <c r="E158" s="177" t="s">
        <v>270</v>
      </c>
      <c r="F158" s="177"/>
      <c r="G158" s="151"/>
      <c r="H158" s="151"/>
      <c r="I158" s="165"/>
      <c r="J158" s="152"/>
      <c r="K158" s="152"/>
      <c r="L158" s="152"/>
      <c r="M158" s="152"/>
      <c r="N158" s="152"/>
      <c r="O158" s="152"/>
      <c r="P158" s="152"/>
      <c r="Q158" s="152"/>
      <c r="R158" s="152"/>
      <c r="S158" s="152"/>
      <c r="T158" s="152"/>
      <c r="U158" s="152"/>
      <c r="V158" s="152"/>
      <c r="W158" s="170" t="s">
        <v>270</v>
      </c>
      <c r="X158" s="170"/>
      <c r="Y158" s="170"/>
      <c r="Z158" s="170"/>
      <c r="AA158" s="164" t="s">
        <v>270</v>
      </c>
      <c r="AB158" s="164"/>
      <c r="AC158" s="164"/>
      <c r="AD158" s="164" t="s">
        <v>270</v>
      </c>
      <c r="AE158" s="170"/>
      <c r="AF158" s="155"/>
      <c r="AG158" s="156"/>
      <c r="AH158" s="154"/>
    </row>
    <row r="159" spans="1:34" x14ac:dyDescent="0.25">
      <c r="A159" s="149">
        <v>148</v>
      </c>
      <c r="B159" s="236">
        <v>13</v>
      </c>
      <c r="C159" s="153">
        <v>44579</v>
      </c>
      <c r="D159" s="235"/>
      <c r="E159" s="177" t="s">
        <v>270</v>
      </c>
      <c r="F159" s="177"/>
      <c r="G159" s="151"/>
      <c r="H159" s="151"/>
      <c r="I159" s="165"/>
      <c r="J159" s="152"/>
      <c r="K159" s="152"/>
      <c r="L159" s="152"/>
      <c r="M159" s="152"/>
      <c r="N159" s="152"/>
      <c r="O159" s="152"/>
      <c r="P159" s="152"/>
      <c r="Q159" s="152"/>
      <c r="R159" s="152"/>
      <c r="S159" s="152"/>
      <c r="T159" s="152"/>
      <c r="U159" s="152"/>
      <c r="V159" s="152"/>
      <c r="W159" s="170" t="s">
        <v>270</v>
      </c>
      <c r="X159" s="170"/>
      <c r="Y159" s="170"/>
      <c r="Z159" s="170"/>
      <c r="AA159" s="164" t="s">
        <v>270</v>
      </c>
      <c r="AB159" s="164"/>
      <c r="AC159" s="164"/>
      <c r="AD159" s="164" t="s">
        <v>270</v>
      </c>
      <c r="AE159" s="170"/>
      <c r="AF159" s="155"/>
      <c r="AG159" s="156"/>
      <c r="AH159" s="154"/>
    </row>
    <row r="160" spans="1:34" x14ac:dyDescent="0.25">
      <c r="A160" s="214">
        <v>149</v>
      </c>
      <c r="B160" s="236">
        <v>14</v>
      </c>
      <c r="C160" s="153">
        <v>44580</v>
      </c>
      <c r="D160" s="233"/>
      <c r="E160" s="176"/>
      <c r="F160" s="151"/>
      <c r="G160" s="151" t="s">
        <v>270</v>
      </c>
      <c r="H160" s="151"/>
      <c r="I160" s="165"/>
      <c r="J160" s="152"/>
      <c r="K160" s="152"/>
      <c r="L160" s="152"/>
      <c r="M160" s="152"/>
      <c r="N160" s="152"/>
      <c r="O160" s="152"/>
      <c r="P160" s="152"/>
      <c r="Q160" s="152"/>
      <c r="R160" s="152"/>
      <c r="S160" s="152"/>
      <c r="T160" s="152"/>
      <c r="U160" s="152"/>
      <c r="V160" s="152"/>
      <c r="W160" s="170" t="s">
        <v>270</v>
      </c>
      <c r="X160" s="170"/>
      <c r="Y160" s="170"/>
      <c r="Z160" s="170"/>
      <c r="AA160" s="164" t="s">
        <v>270</v>
      </c>
      <c r="AB160" s="164"/>
      <c r="AC160" s="164"/>
      <c r="AD160" s="164" t="s">
        <v>270</v>
      </c>
      <c r="AE160" s="170"/>
      <c r="AF160" s="155"/>
      <c r="AG160" s="156"/>
      <c r="AH160" s="154"/>
    </row>
    <row r="161" spans="1:34" x14ac:dyDescent="0.25">
      <c r="A161" s="149">
        <v>150</v>
      </c>
      <c r="B161" s="236">
        <v>15</v>
      </c>
      <c r="C161" s="153">
        <v>44581</v>
      </c>
      <c r="D161" s="233"/>
      <c r="E161" s="177" t="s">
        <v>270</v>
      </c>
      <c r="F161" s="177"/>
      <c r="G161" s="151"/>
      <c r="H161" s="151"/>
      <c r="I161" s="165"/>
      <c r="J161" s="152"/>
      <c r="K161" s="152"/>
      <c r="L161" s="152"/>
      <c r="M161" s="152"/>
      <c r="N161" s="152"/>
      <c r="O161" s="152"/>
      <c r="P161" s="152"/>
      <c r="Q161" s="152"/>
      <c r="R161" s="152"/>
      <c r="S161" s="152"/>
      <c r="T161" s="152"/>
      <c r="U161" s="152"/>
      <c r="V161" s="152"/>
      <c r="W161" s="170" t="s">
        <v>270</v>
      </c>
      <c r="X161" s="170"/>
      <c r="Y161" s="170"/>
      <c r="Z161" s="170"/>
      <c r="AA161" s="164" t="s">
        <v>270</v>
      </c>
      <c r="AB161" s="164"/>
      <c r="AC161" s="164"/>
      <c r="AD161" s="164" t="s">
        <v>270</v>
      </c>
      <c r="AE161" s="170"/>
      <c r="AF161" s="155"/>
      <c r="AG161" s="156"/>
      <c r="AH161" s="154"/>
    </row>
    <row r="162" spans="1:34" x14ac:dyDescent="0.25">
      <c r="A162" s="149">
        <v>151</v>
      </c>
      <c r="B162" s="236">
        <v>16</v>
      </c>
      <c r="C162" s="153">
        <v>44582</v>
      </c>
      <c r="D162" s="233"/>
      <c r="E162" s="177" t="s">
        <v>270</v>
      </c>
      <c r="F162" s="177"/>
      <c r="G162" s="151"/>
      <c r="H162" s="151"/>
      <c r="I162" s="165"/>
      <c r="J162" s="152"/>
      <c r="K162" s="152"/>
      <c r="L162" s="152"/>
      <c r="M162" s="152"/>
      <c r="N162" s="152"/>
      <c r="O162" s="152"/>
      <c r="P162" s="152"/>
      <c r="Q162" s="152"/>
      <c r="R162" s="152"/>
      <c r="S162" s="152"/>
      <c r="T162" s="152"/>
      <c r="U162" s="152"/>
      <c r="V162" s="152"/>
      <c r="W162" s="170" t="s">
        <v>270</v>
      </c>
      <c r="X162" s="170"/>
      <c r="Y162" s="170"/>
      <c r="Z162" s="170"/>
      <c r="AA162" s="164" t="s">
        <v>270</v>
      </c>
      <c r="AB162" s="164"/>
      <c r="AC162" s="164"/>
      <c r="AD162" s="164" t="s">
        <v>270</v>
      </c>
      <c r="AE162" s="170"/>
      <c r="AF162" s="155"/>
      <c r="AG162" s="156"/>
      <c r="AH162" s="154"/>
    </row>
    <row r="163" spans="1:34" x14ac:dyDescent="0.25">
      <c r="A163" s="214">
        <v>152</v>
      </c>
      <c r="B163" s="236">
        <v>17</v>
      </c>
      <c r="C163" s="153">
        <v>44585</v>
      </c>
      <c r="D163" s="233"/>
      <c r="E163" s="177" t="s">
        <v>270</v>
      </c>
      <c r="F163" s="177"/>
      <c r="G163" s="151"/>
      <c r="H163" s="151"/>
      <c r="I163" s="165"/>
      <c r="J163" s="152"/>
      <c r="K163" s="152"/>
      <c r="L163" s="152"/>
      <c r="M163" s="152"/>
      <c r="N163" s="152"/>
      <c r="O163" s="152"/>
      <c r="P163" s="152"/>
      <c r="Q163" s="152"/>
      <c r="R163" s="152"/>
      <c r="S163" s="152"/>
      <c r="T163" s="152"/>
      <c r="U163" s="152"/>
      <c r="V163" s="152"/>
      <c r="W163" s="176" t="s">
        <v>270</v>
      </c>
      <c r="X163" s="170"/>
      <c r="Y163" s="170"/>
      <c r="Z163" s="170"/>
      <c r="AA163" s="164" t="s">
        <v>270</v>
      </c>
      <c r="AB163" s="164"/>
      <c r="AC163" s="164"/>
      <c r="AD163" s="164" t="s">
        <v>270</v>
      </c>
      <c r="AE163" s="170"/>
      <c r="AF163" s="155"/>
      <c r="AG163" s="156"/>
      <c r="AH163" s="154"/>
    </row>
    <row r="164" spans="1:34" x14ac:dyDescent="0.25">
      <c r="A164" s="149">
        <v>153</v>
      </c>
      <c r="B164" s="236">
        <v>18</v>
      </c>
      <c r="C164" s="153">
        <v>44585</v>
      </c>
      <c r="D164" s="233"/>
      <c r="E164" s="177" t="s">
        <v>270</v>
      </c>
      <c r="F164" s="177"/>
      <c r="G164" s="151"/>
      <c r="H164" s="151"/>
      <c r="I164" s="165"/>
      <c r="J164" s="152"/>
      <c r="K164" s="152"/>
      <c r="L164" s="152"/>
      <c r="M164" s="152"/>
      <c r="N164" s="152"/>
      <c r="O164" s="152"/>
      <c r="P164" s="152"/>
      <c r="Q164" s="152"/>
      <c r="R164" s="152"/>
      <c r="S164" s="152"/>
      <c r="T164" s="152"/>
      <c r="U164" s="152"/>
      <c r="V164" s="152"/>
      <c r="W164" s="170" t="s">
        <v>270</v>
      </c>
      <c r="X164" s="170"/>
      <c r="Y164" s="170"/>
      <c r="Z164" s="170"/>
      <c r="AA164" s="164" t="s">
        <v>270</v>
      </c>
      <c r="AB164" s="164"/>
      <c r="AC164" s="164"/>
      <c r="AD164" s="164" t="s">
        <v>270</v>
      </c>
      <c r="AE164" s="170"/>
      <c r="AF164" s="155"/>
      <c r="AG164" s="156"/>
      <c r="AH164" s="154"/>
    </row>
    <row r="165" spans="1:34" x14ac:dyDescent="0.25">
      <c r="A165" s="149">
        <v>154</v>
      </c>
      <c r="B165" s="236">
        <v>19</v>
      </c>
      <c r="C165" s="153">
        <v>44585</v>
      </c>
      <c r="D165" s="233"/>
      <c r="E165" s="177" t="s">
        <v>270</v>
      </c>
      <c r="F165" s="177"/>
      <c r="G165" s="151"/>
      <c r="H165" s="151"/>
      <c r="I165" s="165"/>
      <c r="J165" s="152"/>
      <c r="K165" s="152"/>
      <c r="L165" s="152"/>
      <c r="M165" s="152"/>
      <c r="N165" s="152"/>
      <c r="O165" s="152"/>
      <c r="P165" s="152"/>
      <c r="Q165" s="152"/>
      <c r="R165" s="152"/>
      <c r="S165" s="152"/>
      <c r="T165" s="152"/>
      <c r="U165" s="152"/>
      <c r="V165" s="152"/>
      <c r="W165" s="170" t="s">
        <v>270</v>
      </c>
      <c r="X165" s="170"/>
      <c r="Y165" s="170"/>
      <c r="Z165" s="170"/>
      <c r="AA165" s="164" t="s">
        <v>270</v>
      </c>
      <c r="AB165" s="164"/>
      <c r="AC165" s="164"/>
      <c r="AD165" s="164" t="s">
        <v>270</v>
      </c>
      <c r="AE165" s="170"/>
      <c r="AF165" s="155"/>
      <c r="AG165" s="156"/>
      <c r="AH165" s="154"/>
    </row>
    <row r="166" spans="1:34" x14ac:dyDescent="0.25">
      <c r="A166" s="214">
        <v>155</v>
      </c>
      <c r="B166" s="236">
        <v>20</v>
      </c>
      <c r="C166" s="153">
        <v>44585</v>
      </c>
      <c r="D166" s="233"/>
      <c r="E166" s="177" t="s">
        <v>270</v>
      </c>
      <c r="F166" s="177"/>
      <c r="G166" s="151"/>
      <c r="H166" s="151"/>
      <c r="I166" s="165"/>
      <c r="J166" s="152"/>
      <c r="K166" s="152"/>
      <c r="L166" s="152"/>
      <c r="M166" s="152"/>
      <c r="N166" s="152"/>
      <c r="O166" s="152"/>
      <c r="P166" s="152"/>
      <c r="Q166" s="152"/>
      <c r="R166" s="152"/>
      <c r="S166" s="152"/>
      <c r="T166" s="152"/>
      <c r="U166" s="152"/>
      <c r="V166" s="152"/>
      <c r="W166" s="170" t="s">
        <v>270</v>
      </c>
      <c r="X166" s="170"/>
      <c r="Y166" s="170"/>
      <c r="Z166" s="170"/>
      <c r="AA166" s="164" t="s">
        <v>270</v>
      </c>
      <c r="AB166" s="164"/>
      <c r="AC166" s="164"/>
      <c r="AD166" s="164" t="s">
        <v>270</v>
      </c>
      <c r="AE166" s="170"/>
      <c r="AF166" s="155"/>
      <c r="AG166" s="156"/>
      <c r="AH166" s="154"/>
    </row>
    <row r="167" spans="1:34" x14ac:dyDescent="0.25">
      <c r="A167" s="149">
        <v>156</v>
      </c>
      <c r="B167" s="236">
        <v>21</v>
      </c>
      <c r="C167" s="153">
        <v>44587</v>
      </c>
      <c r="D167" s="233"/>
      <c r="E167" s="177" t="s">
        <v>270</v>
      </c>
      <c r="F167" s="177"/>
      <c r="G167" s="151"/>
      <c r="H167" s="151"/>
      <c r="I167" s="165"/>
      <c r="J167" s="152"/>
      <c r="K167" s="152"/>
      <c r="L167" s="152"/>
      <c r="M167" s="152"/>
      <c r="N167" s="152"/>
      <c r="O167" s="152"/>
      <c r="P167" s="152"/>
      <c r="Q167" s="152"/>
      <c r="R167" s="152"/>
      <c r="S167" s="152"/>
      <c r="T167" s="152"/>
      <c r="U167" s="152"/>
      <c r="V167" s="152"/>
      <c r="W167" s="170" t="s">
        <v>270</v>
      </c>
      <c r="X167" s="170"/>
      <c r="Y167" s="170"/>
      <c r="Z167" s="170"/>
      <c r="AA167" s="164" t="s">
        <v>270</v>
      </c>
      <c r="AB167" s="164"/>
      <c r="AC167" s="164"/>
      <c r="AD167" s="164" t="s">
        <v>270</v>
      </c>
      <c r="AE167" s="170"/>
      <c r="AF167" s="155"/>
      <c r="AG167" s="156"/>
      <c r="AH167" s="154"/>
    </row>
    <row r="168" spans="1:34" x14ac:dyDescent="0.25">
      <c r="A168" s="149">
        <v>157</v>
      </c>
      <c r="B168" s="236">
        <v>22</v>
      </c>
      <c r="C168" s="153">
        <v>44587</v>
      </c>
      <c r="D168" s="233"/>
      <c r="E168" s="177" t="s">
        <v>270</v>
      </c>
      <c r="F168" s="177"/>
      <c r="G168" s="151"/>
      <c r="H168" s="151"/>
      <c r="I168" s="165"/>
      <c r="J168" s="152"/>
      <c r="K168" s="152"/>
      <c r="L168" s="152"/>
      <c r="M168" s="152"/>
      <c r="N168" s="152"/>
      <c r="O168" s="152"/>
      <c r="P168" s="152"/>
      <c r="Q168" s="152"/>
      <c r="R168" s="152"/>
      <c r="S168" s="152"/>
      <c r="T168" s="152"/>
      <c r="U168" s="152"/>
      <c r="V168" s="152"/>
      <c r="W168" s="170" t="s">
        <v>270</v>
      </c>
      <c r="X168" s="170"/>
      <c r="Y168" s="170"/>
      <c r="Z168" s="170"/>
      <c r="AA168" s="164" t="s">
        <v>270</v>
      </c>
      <c r="AB168" s="164"/>
      <c r="AC168" s="164"/>
      <c r="AD168" s="164" t="s">
        <v>270</v>
      </c>
      <c r="AE168" s="170"/>
      <c r="AF168" s="155"/>
      <c r="AG168" s="156"/>
      <c r="AH168" s="154"/>
    </row>
    <row r="169" spans="1:34" x14ac:dyDescent="0.25">
      <c r="A169" s="214">
        <v>158</v>
      </c>
      <c r="B169" s="236">
        <v>23</v>
      </c>
      <c r="C169" s="153">
        <v>44587</v>
      </c>
      <c r="D169" s="233"/>
      <c r="E169" s="177" t="s">
        <v>270</v>
      </c>
      <c r="F169" s="177"/>
      <c r="G169" s="151"/>
      <c r="H169" s="151"/>
      <c r="I169" s="165"/>
      <c r="J169" s="152"/>
      <c r="K169" s="152"/>
      <c r="L169" s="152"/>
      <c r="M169" s="152"/>
      <c r="N169" s="152"/>
      <c r="O169" s="152"/>
      <c r="P169" s="152"/>
      <c r="Q169" s="152"/>
      <c r="R169" s="152"/>
      <c r="S169" s="152"/>
      <c r="T169" s="152"/>
      <c r="U169" s="152"/>
      <c r="V169" s="152"/>
      <c r="W169" s="170" t="s">
        <v>270</v>
      </c>
      <c r="X169" s="170"/>
      <c r="Y169" s="170"/>
      <c r="Z169" s="170"/>
      <c r="AA169" s="164" t="s">
        <v>270</v>
      </c>
      <c r="AB169" s="164"/>
      <c r="AC169" s="164"/>
      <c r="AD169" s="164" t="s">
        <v>270</v>
      </c>
      <c r="AE169" s="170"/>
      <c r="AF169" s="155"/>
      <c r="AG169" s="156"/>
      <c r="AH169" s="154"/>
    </row>
    <row r="170" spans="1:34" x14ac:dyDescent="0.25">
      <c r="A170" s="149">
        <v>159</v>
      </c>
      <c r="B170" s="236">
        <v>24</v>
      </c>
      <c r="C170" s="153">
        <v>44587</v>
      </c>
      <c r="D170" s="233"/>
      <c r="E170" s="177" t="s">
        <v>270</v>
      </c>
      <c r="F170" s="177"/>
      <c r="G170" s="151"/>
      <c r="H170" s="151"/>
      <c r="I170" s="165"/>
      <c r="J170" s="152"/>
      <c r="K170" s="152"/>
      <c r="L170" s="152"/>
      <c r="M170" s="152"/>
      <c r="N170" s="152"/>
      <c r="O170" s="152"/>
      <c r="P170" s="152"/>
      <c r="Q170" s="152"/>
      <c r="R170" s="152"/>
      <c r="S170" s="152"/>
      <c r="T170" s="152"/>
      <c r="U170" s="152"/>
      <c r="V170" s="152"/>
      <c r="W170" s="170" t="s">
        <v>270</v>
      </c>
      <c r="X170" s="170"/>
      <c r="Y170" s="170"/>
      <c r="Z170" s="170"/>
      <c r="AA170" s="164" t="s">
        <v>270</v>
      </c>
      <c r="AB170" s="164"/>
      <c r="AC170" s="164"/>
      <c r="AD170" s="164" t="s">
        <v>270</v>
      </c>
      <c r="AE170" s="170"/>
      <c r="AF170" s="155"/>
      <c r="AG170" s="156"/>
      <c r="AH170" s="154"/>
    </row>
    <row r="171" spans="1:34" x14ac:dyDescent="0.25">
      <c r="A171" s="149">
        <v>160</v>
      </c>
      <c r="B171" s="236">
        <v>25</v>
      </c>
      <c r="C171" s="153">
        <v>44588</v>
      </c>
      <c r="D171" s="233"/>
      <c r="E171" s="177" t="s">
        <v>270</v>
      </c>
      <c r="F171" s="177"/>
      <c r="G171" s="151"/>
      <c r="H171" s="151"/>
      <c r="I171" s="165"/>
      <c r="J171" s="152"/>
      <c r="K171" s="152"/>
      <c r="L171" s="152"/>
      <c r="M171" s="152"/>
      <c r="N171" s="152"/>
      <c r="O171" s="152"/>
      <c r="P171" s="152"/>
      <c r="Q171" s="152"/>
      <c r="R171" s="152"/>
      <c r="S171" s="152"/>
      <c r="T171" s="152"/>
      <c r="U171" s="152"/>
      <c r="V171" s="152"/>
      <c r="W171" s="170" t="s">
        <v>270</v>
      </c>
      <c r="X171" s="170"/>
      <c r="Y171" s="170"/>
      <c r="Z171" s="170"/>
      <c r="AA171" s="164" t="s">
        <v>270</v>
      </c>
      <c r="AB171" s="164"/>
      <c r="AC171" s="164"/>
      <c r="AD171" s="164" t="s">
        <v>270</v>
      </c>
      <c r="AE171" s="170"/>
      <c r="AF171" s="155"/>
      <c r="AG171" s="156"/>
      <c r="AH171" s="154"/>
    </row>
    <row r="172" spans="1:34" x14ac:dyDescent="0.25">
      <c r="A172" s="214">
        <v>161</v>
      </c>
      <c r="B172" s="236">
        <v>26</v>
      </c>
      <c r="C172" s="153">
        <v>44588</v>
      </c>
      <c r="D172" s="233"/>
      <c r="E172" s="177" t="s">
        <v>270</v>
      </c>
      <c r="F172" s="177"/>
      <c r="G172" s="151"/>
      <c r="H172" s="151"/>
      <c r="I172" s="165"/>
      <c r="J172" s="152"/>
      <c r="K172" s="152"/>
      <c r="L172" s="152"/>
      <c r="M172" s="152"/>
      <c r="N172" s="152"/>
      <c r="O172" s="152"/>
      <c r="P172" s="152"/>
      <c r="Q172" s="152"/>
      <c r="R172" s="152"/>
      <c r="S172" s="152"/>
      <c r="T172" s="152"/>
      <c r="U172" s="152"/>
      <c r="V172" s="152"/>
      <c r="W172" s="170" t="s">
        <v>270</v>
      </c>
      <c r="X172" s="170"/>
      <c r="Y172" s="170"/>
      <c r="Z172" s="170"/>
      <c r="AA172" s="164" t="s">
        <v>270</v>
      </c>
      <c r="AB172" s="164"/>
      <c r="AC172" s="164"/>
      <c r="AD172" s="164" t="s">
        <v>270</v>
      </c>
      <c r="AE172" s="170"/>
      <c r="AF172" s="155"/>
      <c r="AG172" s="156"/>
      <c r="AH172" s="154"/>
    </row>
    <row r="173" spans="1:34" x14ac:dyDescent="0.25">
      <c r="A173" s="149">
        <v>162</v>
      </c>
      <c r="B173" s="236">
        <v>29</v>
      </c>
      <c r="C173" s="153">
        <v>44589</v>
      </c>
      <c r="D173" s="233"/>
      <c r="E173" s="177" t="s">
        <v>270</v>
      </c>
      <c r="F173" s="177"/>
      <c r="G173" s="151"/>
      <c r="H173" s="151"/>
      <c r="I173" s="165"/>
      <c r="J173" s="152"/>
      <c r="K173" s="152"/>
      <c r="L173" s="152"/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70" t="s">
        <v>270</v>
      </c>
      <c r="X173" s="170"/>
      <c r="Y173" s="170"/>
      <c r="Z173" s="170"/>
      <c r="AA173" s="164" t="s">
        <v>270</v>
      </c>
      <c r="AB173" s="164"/>
      <c r="AC173" s="164"/>
      <c r="AD173" s="164" t="s">
        <v>270</v>
      </c>
      <c r="AE173" s="170"/>
      <c r="AF173" s="155"/>
      <c r="AG173" s="156"/>
      <c r="AH173" s="154"/>
    </row>
    <row r="174" spans="1:34" x14ac:dyDescent="0.25">
      <c r="A174" s="149">
        <v>163</v>
      </c>
      <c r="B174" s="236">
        <v>30</v>
      </c>
      <c r="C174" s="153">
        <v>44592</v>
      </c>
      <c r="D174" s="233"/>
      <c r="E174" s="177" t="s">
        <v>270</v>
      </c>
      <c r="F174" s="177"/>
      <c r="G174" s="151"/>
      <c r="H174" s="151"/>
      <c r="I174" s="165"/>
      <c r="J174" s="152"/>
      <c r="K174" s="152"/>
      <c r="L174" s="152"/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76" t="s">
        <v>270</v>
      </c>
      <c r="X174" s="170"/>
      <c r="Y174" s="170"/>
      <c r="Z174" s="170"/>
      <c r="AA174" s="164" t="s">
        <v>270</v>
      </c>
      <c r="AB174" s="164"/>
      <c r="AC174" s="164"/>
      <c r="AD174" s="164" t="s">
        <v>270</v>
      </c>
      <c r="AE174" s="170"/>
      <c r="AF174" s="155"/>
      <c r="AG174" s="156"/>
      <c r="AH174" s="154"/>
    </row>
    <row r="175" spans="1:34" x14ac:dyDescent="0.25">
      <c r="A175" s="214">
        <v>164</v>
      </c>
      <c r="B175" s="236">
        <v>31</v>
      </c>
      <c r="C175" s="153">
        <v>44592</v>
      </c>
      <c r="D175" s="233"/>
      <c r="E175" s="177" t="s">
        <v>270</v>
      </c>
      <c r="F175" s="177"/>
      <c r="G175" s="151"/>
      <c r="H175" s="151"/>
      <c r="I175" s="165"/>
      <c r="J175" s="152"/>
      <c r="K175" s="152"/>
      <c r="L175" s="152"/>
      <c r="M175" s="152"/>
      <c r="N175" s="152"/>
      <c r="O175" s="152"/>
      <c r="P175" s="152"/>
      <c r="Q175" s="152"/>
      <c r="R175" s="152"/>
      <c r="S175" s="152"/>
      <c r="T175" s="152"/>
      <c r="U175" s="152"/>
      <c r="V175" s="152"/>
      <c r="W175" s="170" t="s">
        <v>270</v>
      </c>
      <c r="X175" s="170"/>
      <c r="Y175" s="170"/>
      <c r="Z175" s="170"/>
      <c r="AA175" s="164" t="s">
        <v>270</v>
      </c>
      <c r="AB175" s="164"/>
      <c r="AC175" s="164"/>
      <c r="AD175" s="164" t="s">
        <v>270</v>
      </c>
      <c r="AE175" s="170"/>
      <c r="AF175" s="155"/>
      <c r="AG175" s="156"/>
      <c r="AH175" s="154"/>
    </row>
    <row r="176" spans="1:34" x14ac:dyDescent="0.25">
      <c r="A176" s="149">
        <v>165</v>
      </c>
      <c r="B176" s="236">
        <v>32</v>
      </c>
      <c r="C176" s="153">
        <v>44593</v>
      </c>
      <c r="D176" s="233"/>
      <c r="E176" s="177" t="s">
        <v>270</v>
      </c>
      <c r="F176" s="177"/>
      <c r="G176" s="151"/>
      <c r="H176" s="151"/>
      <c r="I176" s="165"/>
      <c r="J176" s="152"/>
      <c r="K176" s="152"/>
      <c r="L176" s="152"/>
      <c r="M176" s="152"/>
      <c r="N176" s="152"/>
      <c r="O176" s="152"/>
      <c r="P176" s="152"/>
      <c r="Q176" s="152"/>
      <c r="R176" s="152"/>
      <c r="S176" s="152"/>
      <c r="T176" s="152"/>
      <c r="U176" s="152"/>
      <c r="V176" s="152"/>
      <c r="W176" s="170" t="s">
        <v>270</v>
      </c>
      <c r="X176" s="170"/>
      <c r="Y176" s="170"/>
      <c r="Z176" s="170"/>
      <c r="AA176" s="164" t="s">
        <v>270</v>
      </c>
      <c r="AB176" s="164"/>
      <c r="AC176" s="164"/>
      <c r="AD176" s="164" t="s">
        <v>270</v>
      </c>
      <c r="AE176" s="170"/>
      <c r="AF176" s="155"/>
      <c r="AG176" s="156"/>
      <c r="AH176" s="154"/>
    </row>
    <row r="177" spans="1:34" x14ac:dyDescent="0.25">
      <c r="A177" s="149">
        <v>166</v>
      </c>
      <c r="B177" s="236">
        <v>33</v>
      </c>
      <c r="C177" s="153">
        <v>44593</v>
      </c>
      <c r="D177" s="233"/>
      <c r="E177" s="177" t="s">
        <v>270</v>
      </c>
      <c r="F177" s="177"/>
      <c r="G177" s="151"/>
      <c r="H177" s="151"/>
      <c r="I177" s="165"/>
      <c r="J177" s="152"/>
      <c r="K177" s="152"/>
      <c r="L177" s="152"/>
      <c r="M177" s="152"/>
      <c r="N177" s="152"/>
      <c r="O177" s="152"/>
      <c r="P177" s="152"/>
      <c r="Q177" s="152"/>
      <c r="R177" s="152"/>
      <c r="S177" s="152"/>
      <c r="T177" s="152"/>
      <c r="U177" s="152"/>
      <c r="V177" s="152"/>
      <c r="W177" s="170" t="s">
        <v>270</v>
      </c>
      <c r="X177" s="170"/>
      <c r="Y177" s="170"/>
      <c r="Z177" s="170"/>
      <c r="AA177" s="164" t="s">
        <v>270</v>
      </c>
      <c r="AB177" s="164"/>
      <c r="AC177" s="164"/>
      <c r="AD177" s="164" t="s">
        <v>270</v>
      </c>
      <c r="AE177" s="170"/>
      <c r="AF177" s="155"/>
      <c r="AG177" s="156"/>
      <c r="AH177" s="154"/>
    </row>
    <row r="178" spans="1:34" x14ac:dyDescent="0.25">
      <c r="A178" s="214">
        <v>167</v>
      </c>
      <c r="B178" s="236">
        <v>35</v>
      </c>
      <c r="C178" s="153">
        <v>44593</v>
      </c>
      <c r="D178" s="233"/>
      <c r="E178" s="177" t="s">
        <v>270</v>
      </c>
      <c r="F178" s="177"/>
      <c r="G178" s="151"/>
      <c r="H178" s="165"/>
      <c r="I178" s="165"/>
      <c r="J178" s="152"/>
      <c r="K178" s="152"/>
      <c r="L178" s="152"/>
      <c r="M178" s="152"/>
      <c r="N178" s="152"/>
      <c r="O178" s="152"/>
      <c r="P178" s="152"/>
      <c r="Q178" s="152"/>
      <c r="R178" s="152"/>
      <c r="S178" s="152"/>
      <c r="T178" s="152"/>
      <c r="U178" s="152"/>
      <c r="V178" s="152"/>
      <c r="W178" s="170" t="s">
        <v>270</v>
      </c>
      <c r="X178" s="170"/>
      <c r="Y178" s="170"/>
      <c r="Z178" s="170"/>
      <c r="AA178" s="164" t="s">
        <v>270</v>
      </c>
      <c r="AB178" s="164"/>
      <c r="AC178" s="164"/>
      <c r="AD178" s="164" t="s">
        <v>270</v>
      </c>
      <c r="AE178" s="170"/>
      <c r="AF178" s="155"/>
      <c r="AG178" s="156"/>
      <c r="AH178" s="154"/>
    </row>
    <row r="179" spans="1:34" x14ac:dyDescent="0.25">
      <c r="A179" s="149">
        <v>168</v>
      </c>
      <c r="B179" s="236">
        <v>41</v>
      </c>
      <c r="C179" s="153">
        <v>44594</v>
      </c>
      <c r="D179" s="233"/>
      <c r="E179" s="177" t="s">
        <v>270</v>
      </c>
      <c r="F179" s="177"/>
      <c r="G179" s="151"/>
      <c r="H179" s="165"/>
      <c r="I179" s="165"/>
      <c r="J179" s="152"/>
      <c r="K179" s="152"/>
      <c r="L179" s="152"/>
      <c r="M179" s="152"/>
      <c r="N179" s="152"/>
      <c r="O179" s="152"/>
      <c r="P179" s="152"/>
      <c r="Q179" s="152"/>
      <c r="R179" s="152"/>
      <c r="S179" s="152"/>
      <c r="T179" s="152"/>
      <c r="U179" s="152"/>
      <c r="V179" s="152"/>
      <c r="W179" s="170" t="s">
        <v>270</v>
      </c>
      <c r="X179" s="170"/>
      <c r="Y179" s="170"/>
      <c r="Z179" s="170"/>
      <c r="AA179" s="164" t="s">
        <v>270</v>
      </c>
      <c r="AB179" s="164"/>
      <c r="AC179" s="164"/>
      <c r="AD179" s="164" t="s">
        <v>270</v>
      </c>
      <c r="AE179" s="170"/>
      <c r="AF179" s="155"/>
      <c r="AG179" s="156"/>
      <c r="AH179" s="154"/>
    </row>
    <row r="180" spans="1:34" x14ac:dyDescent="0.25">
      <c r="A180" s="149">
        <v>169</v>
      </c>
      <c r="B180" s="236">
        <v>42</v>
      </c>
      <c r="C180" s="153">
        <v>44595</v>
      </c>
      <c r="D180" s="233"/>
      <c r="E180" s="177" t="s">
        <v>270</v>
      </c>
      <c r="F180" s="177"/>
      <c r="G180" s="151"/>
      <c r="H180" s="165"/>
      <c r="I180" s="165"/>
      <c r="J180" s="152"/>
      <c r="K180" s="152"/>
      <c r="L180" s="152"/>
      <c r="M180" s="152"/>
      <c r="N180" s="152"/>
      <c r="O180" s="152"/>
      <c r="P180" s="152"/>
      <c r="Q180" s="152"/>
      <c r="R180" s="152"/>
      <c r="S180" s="152"/>
      <c r="T180" s="152"/>
      <c r="U180" s="152"/>
      <c r="V180" s="152"/>
      <c r="W180" s="170" t="s">
        <v>270</v>
      </c>
      <c r="X180" s="170"/>
      <c r="Y180" s="170"/>
      <c r="Z180" s="170"/>
      <c r="AA180" s="164" t="s">
        <v>270</v>
      </c>
      <c r="AB180" s="164"/>
      <c r="AC180" s="164"/>
      <c r="AD180" s="164" t="s">
        <v>270</v>
      </c>
      <c r="AE180" s="170"/>
      <c r="AF180" s="155"/>
      <c r="AG180" s="156"/>
      <c r="AH180" s="154"/>
    </row>
    <row r="181" spans="1:34" x14ac:dyDescent="0.25">
      <c r="A181" s="214">
        <v>170</v>
      </c>
      <c r="B181" s="236">
        <v>43</v>
      </c>
      <c r="C181" s="153">
        <v>44595</v>
      </c>
      <c r="D181" s="233"/>
      <c r="E181" s="177" t="s">
        <v>270</v>
      </c>
      <c r="F181" s="177"/>
      <c r="G181" s="151"/>
      <c r="H181" s="165"/>
      <c r="I181" s="165"/>
      <c r="J181" s="152"/>
      <c r="K181" s="152"/>
      <c r="L181" s="152"/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70" t="s">
        <v>270</v>
      </c>
      <c r="X181" s="170"/>
      <c r="Y181" s="170"/>
      <c r="Z181" s="170"/>
      <c r="AA181" s="164" t="s">
        <v>270</v>
      </c>
      <c r="AB181" s="164"/>
      <c r="AC181" s="164"/>
      <c r="AD181" s="164" t="s">
        <v>270</v>
      </c>
      <c r="AE181" s="170"/>
      <c r="AF181" s="155"/>
      <c r="AG181" s="156"/>
      <c r="AH181" s="154"/>
    </row>
    <row r="182" spans="1:34" x14ac:dyDescent="0.25">
      <c r="A182" s="149">
        <v>171</v>
      </c>
      <c r="B182" s="236">
        <v>44</v>
      </c>
      <c r="C182" s="153">
        <v>44595</v>
      </c>
      <c r="D182" s="233"/>
      <c r="E182" s="177" t="s">
        <v>270</v>
      </c>
      <c r="F182" s="177"/>
      <c r="G182" s="151"/>
      <c r="H182" s="165"/>
      <c r="I182" s="165"/>
      <c r="J182" s="152"/>
      <c r="K182" s="152"/>
      <c r="L182" s="152"/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70" t="s">
        <v>270</v>
      </c>
      <c r="X182" s="170"/>
      <c r="Y182" s="170"/>
      <c r="Z182" s="170"/>
      <c r="AA182" s="164" t="s">
        <v>270</v>
      </c>
      <c r="AB182" s="164"/>
      <c r="AC182" s="164"/>
      <c r="AD182" s="164" t="s">
        <v>270</v>
      </c>
      <c r="AE182" s="170"/>
      <c r="AF182" s="155"/>
      <c r="AG182" s="156"/>
      <c r="AH182" s="154"/>
    </row>
    <row r="183" spans="1:34" x14ac:dyDescent="0.25">
      <c r="A183" s="149">
        <v>172</v>
      </c>
      <c r="B183" s="236">
        <v>45</v>
      </c>
      <c r="C183" s="153">
        <v>44595</v>
      </c>
      <c r="D183" s="233"/>
      <c r="E183" s="177" t="s">
        <v>270</v>
      </c>
      <c r="F183" s="177"/>
      <c r="G183" s="151"/>
      <c r="H183" s="165"/>
      <c r="I183" s="165"/>
      <c r="J183" s="152"/>
      <c r="K183" s="152"/>
      <c r="L183" s="152"/>
      <c r="M183" s="152"/>
      <c r="N183" s="152"/>
      <c r="O183" s="152"/>
      <c r="P183" s="152"/>
      <c r="Q183" s="152"/>
      <c r="R183" s="152"/>
      <c r="S183" s="152"/>
      <c r="T183" s="152"/>
      <c r="U183" s="152"/>
      <c r="V183" s="152"/>
      <c r="W183" s="170" t="s">
        <v>270</v>
      </c>
      <c r="X183" s="170"/>
      <c r="Y183" s="170"/>
      <c r="Z183" s="170"/>
      <c r="AA183" s="164" t="s">
        <v>270</v>
      </c>
      <c r="AB183" s="164"/>
      <c r="AC183" s="164"/>
      <c r="AD183" s="164" t="s">
        <v>270</v>
      </c>
      <c r="AE183" s="170"/>
      <c r="AF183" s="155"/>
      <c r="AG183" s="156"/>
      <c r="AH183" s="154"/>
    </row>
    <row r="184" spans="1:34" x14ac:dyDescent="0.25">
      <c r="A184" s="214">
        <v>173</v>
      </c>
      <c r="B184" s="236">
        <v>46</v>
      </c>
      <c r="C184" s="153">
        <v>44595</v>
      </c>
      <c r="D184" s="233"/>
      <c r="E184" s="177" t="s">
        <v>270</v>
      </c>
      <c r="F184" s="177"/>
      <c r="G184" s="151"/>
      <c r="H184" s="165"/>
      <c r="I184" s="165"/>
      <c r="J184" s="152"/>
      <c r="K184" s="152"/>
      <c r="L184" s="152"/>
      <c r="M184" s="152"/>
      <c r="N184" s="152"/>
      <c r="O184" s="152"/>
      <c r="P184" s="152"/>
      <c r="Q184" s="152"/>
      <c r="R184" s="152"/>
      <c r="S184" s="152"/>
      <c r="T184" s="152"/>
      <c r="U184" s="152"/>
      <c r="V184" s="152"/>
      <c r="W184" s="170" t="s">
        <v>270</v>
      </c>
      <c r="X184" s="170"/>
      <c r="Y184" s="170"/>
      <c r="Z184" s="170"/>
      <c r="AA184" s="164" t="s">
        <v>270</v>
      </c>
      <c r="AB184" s="164"/>
      <c r="AC184" s="164"/>
      <c r="AD184" s="164" t="s">
        <v>270</v>
      </c>
      <c r="AE184" s="170"/>
      <c r="AF184" s="155"/>
      <c r="AG184" s="156"/>
      <c r="AH184" s="154"/>
    </row>
    <row r="185" spans="1:34" x14ac:dyDescent="0.25">
      <c r="A185" s="149">
        <v>174</v>
      </c>
      <c r="B185" s="236">
        <v>47</v>
      </c>
      <c r="C185" s="153">
        <v>44599</v>
      </c>
      <c r="D185" s="233"/>
      <c r="E185" s="177" t="s">
        <v>270</v>
      </c>
      <c r="F185" s="177"/>
      <c r="G185" s="151"/>
      <c r="H185" s="165"/>
      <c r="I185" s="165"/>
      <c r="J185" s="152"/>
      <c r="K185" s="152"/>
      <c r="L185" s="152"/>
      <c r="M185" s="152"/>
      <c r="N185" s="152"/>
      <c r="O185" s="152"/>
      <c r="P185" s="152"/>
      <c r="Q185" s="152"/>
      <c r="R185" s="152"/>
      <c r="S185" s="152"/>
      <c r="T185" s="152"/>
      <c r="U185" s="152"/>
      <c r="V185" s="152"/>
      <c r="W185" s="176" t="s">
        <v>270</v>
      </c>
      <c r="X185" s="170"/>
      <c r="Y185" s="170"/>
      <c r="Z185" s="170"/>
      <c r="AA185" s="164" t="s">
        <v>270</v>
      </c>
      <c r="AB185" s="164"/>
      <c r="AC185" s="164"/>
      <c r="AD185" s="164" t="s">
        <v>270</v>
      </c>
      <c r="AE185" s="170"/>
      <c r="AF185" s="155"/>
      <c r="AG185" s="156"/>
      <c r="AH185" s="154"/>
    </row>
    <row r="186" spans="1:34" x14ac:dyDescent="0.25">
      <c r="A186" s="149">
        <v>175</v>
      </c>
      <c r="B186" s="236">
        <v>50</v>
      </c>
      <c r="C186" s="153">
        <v>44600</v>
      </c>
      <c r="D186" s="233"/>
      <c r="E186" s="177" t="s">
        <v>270</v>
      </c>
      <c r="F186" s="177"/>
      <c r="G186" s="151"/>
      <c r="H186" s="165"/>
      <c r="I186" s="165"/>
      <c r="J186" s="152"/>
      <c r="K186" s="152"/>
      <c r="L186" s="152"/>
      <c r="M186" s="152"/>
      <c r="N186" s="152"/>
      <c r="O186" s="152"/>
      <c r="P186" s="152"/>
      <c r="Q186" s="152"/>
      <c r="R186" s="152"/>
      <c r="S186" s="152"/>
      <c r="T186" s="152"/>
      <c r="U186" s="152"/>
      <c r="V186" s="152"/>
      <c r="W186" s="170" t="s">
        <v>270</v>
      </c>
      <c r="X186" s="170"/>
      <c r="Y186" s="170"/>
      <c r="Z186" s="170"/>
      <c r="AA186" s="164" t="s">
        <v>270</v>
      </c>
      <c r="AB186" s="164"/>
      <c r="AC186" s="164"/>
      <c r="AD186" s="164" t="s">
        <v>270</v>
      </c>
      <c r="AE186" s="170"/>
      <c r="AF186" s="155"/>
      <c r="AG186" s="156"/>
      <c r="AH186" s="154"/>
    </row>
    <row r="187" spans="1:34" x14ac:dyDescent="0.25">
      <c r="A187" s="214">
        <v>176</v>
      </c>
      <c r="B187" s="236">
        <v>51</v>
      </c>
      <c r="C187" s="153">
        <v>44600</v>
      </c>
      <c r="D187" s="233"/>
      <c r="E187" s="177" t="s">
        <v>270</v>
      </c>
      <c r="F187" s="177"/>
      <c r="G187" s="151"/>
      <c r="H187" s="165"/>
      <c r="I187" s="165"/>
      <c r="J187" s="152"/>
      <c r="K187" s="152"/>
      <c r="L187" s="152"/>
      <c r="M187" s="152"/>
      <c r="N187" s="152"/>
      <c r="O187" s="152"/>
      <c r="P187" s="152"/>
      <c r="Q187" s="152"/>
      <c r="R187" s="152"/>
      <c r="S187" s="152"/>
      <c r="T187" s="152"/>
      <c r="U187" s="152"/>
      <c r="V187" s="152"/>
      <c r="W187" s="170" t="s">
        <v>270</v>
      </c>
      <c r="X187" s="170"/>
      <c r="Y187" s="170"/>
      <c r="Z187" s="170"/>
      <c r="AA187" s="164" t="s">
        <v>270</v>
      </c>
      <c r="AB187" s="164"/>
      <c r="AC187" s="164"/>
      <c r="AD187" s="164" t="s">
        <v>270</v>
      </c>
      <c r="AE187" s="170"/>
      <c r="AF187" s="155"/>
      <c r="AG187" s="156"/>
      <c r="AH187" s="154"/>
    </row>
    <row r="188" spans="1:34" x14ac:dyDescent="0.25">
      <c r="A188" s="149">
        <v>177</v>
      </c>
      <c r="B188" s="236">
        <v>53</v>
      </c>
      <c r="C188" s="153">
        <v>44602</v>
      </c>
      <c r="D188" s="233"/>
      <c r="E188" s="177" t="s">
        <v>270</v>
      </c>
      <c r="F188" s="177"/>
      <c r="G188" s="151"/>
      <c r="H188" s="165"/>
      <c r="I188" s="165"/>
      <c r="J188" s="152"/>
      <c r="K188" s="152"/>
      <c r="L188" s="152"/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70" t="s">
        <v>270</v>
      </c>
      <c r="X188" s="170"/>
      <c r="Y188" s="170"/>
      <c r="Z188" s="170"/>
      <c r="AA188" s="164" t="s">
        <v>270</v>
      </c>
      <c r="AB188" s="164"/>
      <c r="AC188" s="164"/>
      <c r="AD188" s="164" t="s">
        <v>270</v>
      </c>
      <c r="AE188" s="170"/>
      <c r="AF188" s="155"/>
      <c r="AG188" s="156"/>
      <c r="AH188" s="154"/>
    </row>
    <row r="189" spans="1:34" x14ac:dyDescent="0.25">
      <c r="A189" s="149">
        <v>178</v>
      </c>
      <c r="B189" s="236">
        <v>54</v>
      </c>
      <c r="C189" s="153">
        <v>44602</v>
      </c>
      <c r="D189" s="233"/>
      <c r="E189" s="177" t="s">
        <v>270</v>
      </c>
      <c r="F189" s="177"/>
      <c r="G189" s="151"/>
      <c r="H189" s="165"/>
      <c r="I189" s="165"/>
      <c r="J189" s="152"/>
      <c r="K189" s="152"/>
      <c r="L189" s="152"/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70" t="s">
        <v>270</v>
      </c>
      <c r="X189" s="170"/>
      <c r="Y189" s="170"/>
      <c r="Z189" s="170"/>
      <c r="AA189" s="164" t="s">
        <v>270</v>
      </c>
      <c r="AB189" s="164"/>
      <c r="AC189" s="164"/>
      <c r="AD189" s="164" t="s">
        <v>270</v>
      </c>
      <c r="AE189" s="170"/>
      <c r="AF189" s="155"/>
      <c r="AG189" s="156"/>
      <c r="AH189" s="154"/>
    </row>
    <row r="190" spans="1:34" x14ac:dyDescent="0.25">
      <c r="A190" s="214">
        <v>179</v>
      </c>
      <c r="B190" s="236">
        <v>57</v>
      </c>
      <c r="C190" s="153">
        <v>44608</v>
      </c>
      <c r="D190" s="233"/>
      <c r="E190" s="177" t="s">
        <v>270</v>
      </c>
      <c r="F190" s="177"/>
      <c r="G190" s="151"/>
      <c r="H190" s="165"/>
      <c r="I190" s="165"/>
      <c r="J190" s="152"/>
      <c r="K190" s="152"/>
      <c r="L190" s="152"/>
      <c r="M190" s="152"/>
      <c r="N190" s="152"/>
      <c r="O190" s="152"/>
      <c r="P190" s="152"/>
      <c r="Q190" s="152"/>
      <c r="R190" s="152"/>
      <c r="S190" s="152"/>
      <c r="T190" s="152"/>
      <c r="U190" s="152"/>
      <c r="V190" s="152"/>
      <c r="W190" s="170" t="s">
        <v>270</v>
      </c>
      <c r="X190" s="170"/>
      <c r="Y190" s="170"/>
      <c r="Z190" s="170"/>
      <c r="AA190" s="164" t="s">
        <v>270</v>
      </c>
      <c r="AB190" s="164"/>
      <c r="AC190" s="164"/>
      <c r="AD190" s="164" t="s">
        <v>270</v>
      </c>
      <c r="AE190" s="170"/>
      <c r="AF190" s="155"/>
      <c r="AG190" s="156"/>
      <c r="AH190" s="154"/>
    </row>
    <row r="191" spans="1:34" x14ac:dyDescent="0.25">
      <c r="A191" s="149">
        <v>180</v>
      </c>
      <c r="B191" s="236">
        <v>58</v>
      </c>
      <c r="C191" s="153">
        <v>44608</v>
      </c>
      <c r="D191" s="233"/>
      <c r="E191" s="177" t="s">
        <v>270</v>
      </c>
      <c r="F191" s="177"/>
      <c r="G191" s="151"/>
      <c r="H191" s="165"/>
      <c r="I191" s="165"/>
      <c r="J191" s="152"/>
      <c r="K191" s="152"/>
      <c r="L191" s="152"/>
      <c r="M191" s="152"/>
      <c r="N191" s="152"/>
      <c r="O191" s="152"/>
      <c r="P191" s="152"/>
      <c r="Q191" s="152"/>
      <c r="R191" s="152"/>
      <c r="S191" s="152"/>
      <c r="T191" s="152"/>
      <c r="U191" s="152"/>
      <c r="V191" s="152"/>
      <c r="W191" s="170" t="s">
        <v>270</v>
      </c>
      <c r="X191" s="170"/>
      <c r="Y191" s="170"/>
      <c r="Z191" s="170"/>
      <c r="AA191" s="164" t="s">
        <v>270</v>
      </c>
      <c r="AB191" s="164"/>
      <c r="AC191" s="164"/>
      <c r="AD191" s="164" t="s">
        <v>270</v>
      </c>
      <c r="AE191" s="170"/>
      <c r="AF191" s="155"/>
      <c r="AG191" s="156"/>
      <c r="AH191" s="154"/>
    </row>
    <row r="192" spans="1:34" x14ac:dyDescent="0.25">
      <c r="A192" s="149">
        <v>181</v>
      </c>
      <c r="B192" s="236">
        <v>60</v>
      </c>
      <c r="C192" s="150">
        <v>44609</v>
      </c>
      <c r="D192" s="233"/>
      <c r="E192" s="177" t="s">
        <v>270</v>
      </c>
      <c r="F192" s="177"/>
      <c r="G192" s="151"/>
      <c r="H192" s="165"/>
      <c r="I192" s="165"/>
      <c r="J192" s="152"/>
      <c r="K192" s="152"/>
      <c r="L192" s="152"/>
      <c r="M192" s="152"/>
      <c r="N192" s="152"/>
      <c r="O192" s="152"/>
      <c r="P192" s="152"/>
      <c r="Q192" s="152"/>
      <c r="R192" s="152"/>
      <c r="S192" s="152"/>
      <c r="T192" s="152"/>
      <c r="U192" s="152"/>
      <c r="V192" s="152"/>
      <c r="W192" s="170" t="s">
        <v>270</v>
      </c>
      <c r="X192" s="170"/>
      <c r="Y192" s="170"/>
      <c r="Z192" s="170"/>
      <c r="AA192" s="164" t="s">
        <v>270</v>
      </c>
      <c r="AB192" s="164"/>
      <c r="AC192" s="164"/>
      <c r="AD192" s="164" t="s">
        <v>270</v>
      </c>
      <c r="AE192" s="170"/>
      <c r="AF192" s="155"/>
      <c r="AG192" s="156"/>
      <c r="AH192" s="154"/>
    </row>
    <row r="193" spans="1:34" x14ac:dyDescent="0.25">
      <c r="A193" s="214">
        <v>182</v>
      </c>
      <c r="B193" s="236">
        <v>61</v>
      </c>
      <c r="C193" s="153">
        <v>44610</v>
      </c>
      <c r="D193" s="233"/>
      <c r="E193" s="177" t="s">
        <v>270</v>
      </c>
      <c r="F193" s="177"/>
      <c r="G193" s="151"/>
      <c r="H193" s="165"/>
      <c r="I193" s="165"/>
      <c r="J193" s="152"/>
      <c r="K193" s="152"/>
      <c r="L193" s="152"/>
      <c r="M193" s="152"/>
      <c r="N193" s="152"/>
      <c r="O193" s="152"/>
      <c r="P193" s="152"/>
      <c r="Q193" s="152"/>
      <c r="R193" s="152"/>
      <c r="S193" s="152"/>
      <c r="T193" s="152"/>
      <c r="U193" s="152"/>
      <c r="V193" s="152"/>
      <c r="W193" s="170" t="s">
        <v>270</v>
      </c>
      <c r="X193" s="170"/>
      <c r="Y193" s="170"/>
      <c r="Z193" s="170"/>
      <c r="AA193" s="164" t="s">
        <v>270</v>
      </c>
      <c r="AB193" s="164"/>
      <c r="AC193" s="164"/>
      <c r="AD193" s="164" t="s">
        <v>270</v>
      </c>
      <c r="AE193" s="170"/>
      <c r="AF193" s="155"/>
      <c r="AG193" s="156"/>
      <c r="AH193" s="154"/>
    </row>
    <row r="194" spans="1:34" x14ac:dyDescent="0.25">
      <c r="A194" s="149">
        <v>183</v>
      </c>
      <c r="B194" s="236">
        <v>62</v>
      </c>
      <c r="C194" s="153">
        <v>44613</v>
      </c>
      <c r="D194" s="233"/>
      <c r="E194" s="174" t="s">
        <v>270</v>
      </c>
      <c r="F194" s="177"/>
      <c r="G194" s="151"/>
      <c r="H194" s="165"/>
      <c r="I194" s="165"/>
      <c r="J194" s="152"/>
      <c r="K194" s="152"/>
      <c r="L194" s="152"/>
      <c r="M194" s="152"/>
      <c r="N194" s="152"/>
      <c r="O194" s="152"/>
      <c r="P194" s="152"/>
      <c r="Q194" s="152"/>
      <c r="R194" s="152"/>
      <c r="S194" s="152"/>
      <c r="T194" s="152"/>
      <c r="U194" s="152"/>
      <c r="V194" s="152"/>
      <c r="W194" s="170" t="s">
        <v>270</v>
      </c>
      <c r="X194" s="170"/>
      <c r="Y194" s="170"/>
      <c r="Z194" s="170"/>
      <c r="AA194" s="164" t="s">
        <v>270</v>
      </c>
      <c r="AB194" s="164"/>
      <c r="AC194" s="164"/>
      <c r="AD194" s="164" t="s">
        <v>270</v>
      </c>
      <c r="AE194" s="170"/>
      <c r="AF194" s="155"/>
      <c r="AG194" s="156"/>
      <c r="AH194" s="154"/>
    </row>
    <row r="195" spans="1:34" x14ac:dyDescent="0.25">
      <c r="A195" s="149">
        <v>184</v>
      </c>
      <c r="B195" s="236">
        <v>64</v>
      </c>
      <c r="C195" s="153">
        <v>44614</v>
      </c>
      <c r="D195" s="233"/>
      <c r="E195" s="177" t="s">
        <v>270</v>
      </c>
      <c r="F195" s="177"/>
      <c r="G195" s="151"/>
      <c r="H195" s="165"/>
      <c r="I195" s="165"/>
      <c r="J195" s="152"/>
      <c r="K195" s="152"/>
      <c r="L195" s="152"/>
      <c r="M195" s="152"/>
      <c r="N195" s="152"/>
      <c r="O195" s="152"/>
      <c r="P195" s="152"/>
      <c r="Q195" s="152"/>
      <c r="R195" s="152"/>
      <c r="S195" s="152"/>
      <c r="T195" s="152"/>
      <c r="U195" s="152"/>
      <c r="V195" s="152"/>
      <c r="W195" s="170" t="s">
        <v>270</v>
      </c>
      <c r="X195" s="170"/>
      <c r="Y195" s="170"/>
      <c r="Z195" s="170"/>
      <c r="AA195" s="164" t="s">
        <v>270</v>
      </c>
      <c r="AB195" s="164"/>
      <c r="AC195" s="164"/>
      <c r="AD195" s="164" t="s">
        <v>270</v>
      </c>
      <c r="AE195" s="170"/>
      <c r="AF195" s="155"/>
      <c r="AG195" s="156"/>
      <c r="AH195" s="154"/>
    </row>
    <row r="196" spans="1:34" x14ac:dyDescent="0.25">
      <c r="A196" s="214">
        <v>185</v>
      </c>
      <c r="B196" s="236">
        <v>68</v>
      </c>
      <c r="C196" s="153">
        <v>44623</v>
      </c>
      <c r="D196" s="233"/>
      <c r="E196" s="177" t="s">
        <v>270</v>
      </c>
      <c r="F196" s="177"/>
      <c r="G196" s="151"/>
      <c r="H196" s="165"/>
      <c r="I196" s="165"/>
      <c r="J196" s="152"/>
      <c r="K196" s="152"/>
      <c r="L196" s="152"/>
      <c r="M196" s="152"/>
      <c r="N196" s="152"/>
      <c r="O196" s="152"/>
      <c r="P196" s="152"/>
      <c r="Q196" s="152"/>
      <c r="R196" s="152"/>
      <c r="S196" s="152"/>
      <c r="T196" s="152"/>
      <c r="U196" s="152"/>
      <c r="V196" s="152"/>
      <c r="W196" s="176" t="s">
        <v>270</v>
      </c>
      <c r="X196" s="170"/>
      <c r="Y196" s="170"/>
      <c r="Z196" s="170"/>
      <c r="AA196" s="164" t="s">
        <v>270</v>
      </c>
      <c r="AB196" s="164"/>
      <c r="AC196" s="164"/>
      <c r="AD196" s="164" t="s">
        <v>270</v>
      </c>
      <c r="AE196" s="170"/>
      <c r="AF196" s="155"/>
      <c r="AG196" s="156"/>
      <c r="AH196" s="154"/>
    </row>
    <row r="197" spans="1:34" x14ac:dyDescent="0.25">
      <c r="A197" s="149">
        <v>186</v>
      </c>
      <c r="B197" s="236">
        <v>73</v>
      </c>
      <c r="C197" s="153">
        <v>44629</v>
      </c>
      <c r="D197" s="231"/>
      <c r="E197" s="176"/>
      <c r="F197" s="151"/>
      <c r="G197" s="165" t="s">
        <v>270</v>
      </c>
      <c r="H197" s="165"/>
      <c r="I197" s="165"/>
      <c r="J197" s="152"/>
      <c r="K197" s="152"/>
      <c r="L197" s="152"/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70" t="s">
        <v>270</v>
      </c>
      <c r="X197" s="170"/>
      <c r="Y197" s="170"/>
      <c r="Z197" s="170"/>
      <c r="AA197" s="164" t="s">
        <v>270</v>
      </c>
      <c r="AB197" s="164"/>
      <c r="AC197" s="164"/>
      <c r="AD197" s="164" t="s">
        <v>270</v>
      </c>
      <c r="AE197" s="170"/>
      <c r="AF197" s="155"/>
      <c r="AG197" s="156"/>
      <c r="AH197" s="154"/>
    </row>
    <row r="198" spans="1:34" x14ac:dyDescent="0.25">
      <c r="A198" s="149">
        <v>187</v>
      </c>
      <c r="B198" s="236">
        <v>74</v>
      </c>
      <c r="C198" s="153">
        <v>44630</v>
      </c>
      <c r="D198" s="231"/>
      <c r="E198" s="177" t="s">
        <v>270</v>
      </c>
      <c r="F198" s="177"/>
      <c r="G198" s="165"/>
      <c r="H198" s="165"/>
      <c r="I198" s="165"/>
      <c r="J198" s="152"/>
      <c r="K198" s="152"/>
      <c r="L198" s="152"/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70" t="s">
        <v>270</v>
      </c>
      <c r="X198" s="170"/>
      <c r="Y198" s="170"/>
      <c r="Z198" s="170"/>
      <c r="AA198" s="164" t="s">
        <v>270</v>
      </c>
      <c r="AB198" s="164"/>
      <c r="AC198" s="164"/>
      <c r="AD198" s="164" t="s">
        <v>270</v>
      </c>
      <c r="AE198" s="170"/>
      <c r="AF198" s="155"/>
      <c r="AG198" s="156"/>
      <c r="AH198" s="154"/>
    </row>
    <row r="199" spans="1:34" x14ac:dyDescent="0.25">
      <c r="A199" s="214">
        <v>188</v>
      </c>
      <c r="B199" s="236">
        <v>75</v>
      </c>
      <c r="C199" s="153">
        <v>44630</v>
      </c>
      <c r="D199" s="231"/>
      <c r="E199" s="177" t="s">
        <v>270</v>
      </c>
      <c r="F199" s="177"/>
      <c r="G199" s="165"/>
      <c r="H199" s="165"/>
      <c r="I199" s="165"/>
      <c r="J199" s="152"/>
      <c r="K199" s="152"/>
      <c r="L199" s="152"/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70" t="s">
        <v>270</v>
      </c>
      <c r="X199" s="170"/>
      <c r="Y199" s="170"/>
      <c r="Z199" s="170"/>
      <c r="AA199" s="164" t="s">
        <v>270</v>
      </c>
      <c r="AB199" s="164"/>
      <c r="AC199" s="164"/>
      <c r="AD199" s="164" t="s">
        <v>270</v>
      </c>
      <c r="AE199" s="170"/>
      <c r="AF199" s="155"/>
      <c r="AG199" s="156"/>
      <c r="AH199" s="154"/>
    </row>
    <row r="200" spans="1:34" x14ac:dyDescent="0.25">
      <c r="A200" s="149">
        <v>189</v>
      </c>
      <c r="B200" s="236">
        <v>76</v>
      </c>
      <c r="C200" s="153">
        <v>44634</v>
      </c>
      <c r="D200" s="231"/>
      <c r="E200" s="177" t="s">
        <v>270</v>
      </c>
      <c r="F200" s="177"/>
      <c r="G200" s="165"/>
      <c r="H200" s="165"/>
      <c r="I200" s="165"/>
      <c r="J200" s="152"/>
      <c r="K200" s="152"/>
      <c r="L200" s="152"/>
      <c r="M200" s="152"/>
      <c r="N200" s="152"/>
      <c r="O200" s="152"/>
      <c r="P200" s="152"/>
      <c r="Q200" s="152"/>
      <c r="R200" s="152"/>
      <c r="S200" s="152"/>
      <c r="T200" s="152"/>
      <c r="U200" s="152"/>
      <c r="V200" s="152"/>
      <c r="W200" s="170" t="s">
        <v>270</v>
      </c>
      <c r="X200" s="170"/>
      <c r="Y200" s="170"/>
      <c r="Z200" s="170"/>
      <c r="AA200" s="164" t="s">
        <v>270</v>
      </c>
      <c r="AB200" s="164"/>
      <c r="AC200" s="164"/>
      <c r="AD200" s="164" t="s">
        <v>270</v>
      </c>
      <c r="AE200" s="170"/>
      <c r="AF200" s="155"/>
      <c r="AG200" s="156"/>
      <c r="AH200" s="154"/>
    </row>
    <row r="201" spans="1:34" x14ac:dyDescent="0.25">
      <c r="A201" s="149">
        <v>190</v>
      </c>
      <c r="B201" s="236">
        <v>77</v>
      </c>
      <c r="C201" s="153">
        <v>44637</v>
      </c>
      <c r="D201" s="231"/>
      <c r="E201" s="177" t="s">
        <v>270</v>
      </c>
      <c r="F201" s="177"/>
      <c r="G201" s="165"/>
      <c r="H201" s="165"/>
      <c r="I201" s="165"/>
      <c r="J201" s="152"/>
      <c r="K201" s="152"/>
      <c r="L201" s="152"/>
      <c r="M201" s="152"/>
      <c r="N201" s="152"/>
      <c r="O201" s="152"/>
      <c r="P201" s="152"/>
      <c r="Q201" s="152"/>
      <c r="R201" s="152"/>
      <c r="S201" s="152"/>
      <c r="T201" s="152"/>
      <c r="U201" s="152"/>
      <c r="V201" s="152"/>
      <c r="W201" s="170" t="s">
        <v>270</v>
      </c>
      <c r="X201" s="170"/>
      <c r="Y201" s="170"/>
      <c r="Z201" s="170"/>
      <c r="AA201" s="164" t="s">
        <v>270</v>
      </c>
      <c r="AB201" s="164"/>
      <c r="AC201" s="164"/>
      <c r="AD201" s="164" t="s">
        <v>270</v>
      </c>
      <c r="AE201" s="170"/>
      <c r="AF201" s="155"/>
      <c r="AG201" s="156"/>
      <c r="AH201" s="154"/>
    </row>
    <row r="202" spans="1:34" x14ac:dyDescent="0.25">
      <c r="A202" s="214">
        <v>191</v>
      </c>
      <c r="B202" s="236">
        <v>78</v>
      </c>
      <c r="C202" s="153">
        <v>44637</v>
      </c>
      <c r="D202" s="231"/>
      <c r="E202" s="177" t="s">
        <v>270</v>
      </c>
      <c r="F202" s="177"/>
      <c r="G202" s="165"/>
      <c r="H202" s="165"/>
      <c r="I202" s="165"/>
      <c r="J202" s="152"/>
      <c r="K202" s="152"/>
      <c r="L202" s="152"/>
      <c r="M202" s="152"/>
      <c r="N202" s="152"/>
      <c r="O202" s="152"/>
      <c r="P202" s="152"/>
      <c r="Q202" s="152"/>
      <c r="R202" s="152"/>
      <c r="S202" s="152"/>
      <c r="T202" s="152"/>
      <c r="U202" s="152"/>
      <c r="V202" s="152"/>
      <c r="W202" s="170" t="s">
        <v>270</v>
      </c>
      <c r="X202" s="170"/>
      <c r="Y202" s="170"/>
      <c r="Z202" s="170"/>
      <c r="AA202" s="164" t="s">
        <v>270</v>
      </c>
      <c r="AB202" s="164"/>
      <c r="AC202" s="164"/>
      <c r="AD202" s="164" t="s">
        <v>270</v>
      </c>
      <c r="AE202" s="170"/>
      <c r="AF202" s="155"/>
      <c r="AG202" s="156"/>
      <c r="AH202" s="154"/>
    </row>
    <row r="203" spans="1:34" x14ac:dyDescent="0.25">
      <c r="A203" s="149">
        <v>192</v>
      </c>
      <c r="B203" s="236">
        <v>85</v>
      </c>
      <c r="C203" s="153">
        <v>44642</v>
      </c>
      <c r="D203" s="231"/>
      <c r="E203" s="177" t="s">
        <v>270</v>
      </c>
      <c r="F203" s="177"/>
      <c r="G203" s="165"/>
      <c r="H203" s="165"/>
      <c r="I203" s="165"/>
      <c r="J203" s="152"/>
      <c r="K203" s="152"/>
      <c r="L203" s="152"/>
      <c r="M203" s="152"/>
      <c r="N203" s="152"/>
      <c r="O203" s="152"/>
      <c r="P203" s="152"/>
      <c r="Q203" s="152"/>
      <c r="R203" s="152"/>
      <c r="S203" s="152"/>
      <c r="T203" s="152"/>
      <c r="U203" s="152"/>
      <c r="V203" s="152"/>
      <c r="W203" s="170" t="s">
        <v>270</v>
      </c>
      <c r="X203" s="170"/>
      <c r="Y203" s="170"/>
      <c r="Z203" s="170"/>
      <c r="AA203" s="164" t="s">
        <v>270</v>
      </c>
      <c r="AB203" s="164"/>
      <c r="AC203" s="164"/>
      <c r="AD203" s="164" t="s">
        <v>270</v>
      </c>
      <c r="AE203" s="170"/>
      <c r="AF203" s="155"/>
      <c r="AG203" s="156"/>
      <c r="AH203" s="154"/>
    </row>
    <row r="204" spans="1:34" x14ac:dyDescent="0.25">
      <c r="A204" s="149">
        <v>193</v>
      </c>
      <c r="B204" s="236">
        <v>86</v>
      </c>
      <c r="C204" s="153">
        <v>44642</v>
      </c>
      <c r="D204" s="231"/>
      <c r="E204" s="177" t="s">
        <v>270</v>
      </c>
      <c r="F204" s="177"/>
      <c r="G204" s="165"/>
      <c r="H204" s="165"/>
      <c r="I204" s="165"/>
      <c r="J204" s="152"/>
      <c r="K204" s="152"/>
      <c r="L204" s="152"/>
      <c r="M204" s="152"/>
      <c r="N204" s="152"/>
      <c r="O204" s="152"/>
      <c r="P204" s="152"/>
      <c r="Q204" s="152"/>
      <c r="R204" s="152"/>
      <c r="S204" s="152"/>
      <c r="T204" s="152"/>
      <c r="U204" s="152"/>
      <c r="V204" s="152"/>
      <c r="W204" s="170" t="s">
        <v>270</v>
      </c>
      <c r="X204" s="170"/>
      <c r="Y204" s="170"/>
      <c r="Z204" s="170"/>
      <c r="AA204" s="164" t="s">
        <v>270</v>
      </c>
      <c r="AB204" s="164"/>
      <c r="AC204" s="164"/>
      <c r="AD204" s="164" t="s">
        <v>270</v>
      </c>
      <c r="AE204" s="170"/>
      <c r="AF204" s="155"/>
      <c r="AG204" s="156"/>
      <c r="AH204" s="154"/>
    </row>
    <row r="205" spans="1:34" x14ac:dyDescent="0.25">
      <c r="A205" s="214">
        <v>194</v>
      </c>
      <c r="B205" s="236">
        <v>87</v>
      </c>
      <c r="C205" s="153">
        <v>44642</v>
      </c>
      <c r="D205" s="231"/>
      <c r="E205" s="177" t="s">
        <v>270</v>
      </c>
      <c r="F205" s="177"/>
      <c r="G205" s="165"/>
      <c r="H205" s="165"/>
      <c r="I205" s="165"/>
      <c r="J205" s="152"/>
      <c r="K205" s="152"/>
      <c r="L205" s="152"/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70" t="s">
        <v>270</v>
      </c>
      <c r="X205" s="170"/>
      <c r="Y205" s="170"/>
      <c r="Z205" s="170"/>
      <c r="AA205" s="164" t="s">
        <v>270</v>
      </c>
      <c r="AB205" s="164"/>
      <c r="AC205" s="164"/>
      <c r="AD205" s="164" t="s">
        <v>270</v>
      </c>
      <c r="AE205" s="170"/>
      <c r="AF205" s="155"/>
      <c r="AG205" s="156"/>
      <c r="AH205" s="154"/>
    </row>
    <row r="206" spans="1:34" x14ac:dyDescent="0.25">
      <c r="A206" s="149">
        <v>195</v>
      </c>
      <c r="B206" s="236">
        <v>88</v>
      </c>
      <c r="C206" s="153">
        <v>44642</v>
      </c>
      <c r="D206" s="231"/>
      <c r="E206" s="176"/>
      <c r="F206" s="151"/>
      <c r="G206" s="165" t="s">
        <v>270</v>
      </c>
      <c r="H206" s="165"/>
      <c r="I206" s="165"/>
      <c r="J206" s="152"/>
      <c r="K206" s="152"/>
      <c r="L206" s="152"/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70" t="s">
        <v>270</v>
      </c>
      <c r="X206" s="170"/>
      <c r="Y206" s="170"/>
      <c r="Z206" s="170"/>
      <c r="AA206" s="164" t="s">
        <v>270</v>
      </c>
      <c r="AB206" s="164"/>
      <c r="AC206" s="164"/>
      <c r="AD206" s="164" t="s">
        <v>270</v>
      </c>
      <c r="AE206" s="170"/>
      <c r="AF206" s="155"/>
      <c r="AG206" s="156"/>
      <c r="AH206" s="154"/>
    </row>
    <row r="207" spans="1:34" x14ac:dyDescent="0.25">
      <c r="A207" s="149">
        <v>196</v>
      </c>
      <c r="B207" s="236">
        <v>89</v>
      </c>
      <c r="C207" s="153">
        <v>44643</v>
      </c>
      <c r="D207" s="231"/>
      <c r="E207" s="177" t="s">
        <v>270</v>
      </c>
      <c r="F207" s="177"/>
      <c r="G207" s="165"/>
      <c r="H207" s="165"/>
      <c r="I207" s="165"/>
      <c r="J207" s="152"/>
      <c r="K207" s="152"/>
      <c r="L207" s="152"/>
      <c r="M207" s="152"/>
      <c r="N207" s="152"/>
      <c r="O207" s="152"/>
      <c r="P207" s="152"/>
      <c r="Q207" s="152"/>
      <c r="R207" s="152"/>
      <c r="S207" s="152"/>
      <c r="T207" s="152"/>
      <c r="U207" s="152"/>
      <c r="V207" s="152"/>
      <c r="W207" s="176" t="s">
        <v>270</v>
      </c>
      <c r="X207" s="170"/>
      <c r="Y207" s="170"/>
      <c r="Z207" s="170"/>
      <c r="AA207" s="164" t="s">
        <v>270</v>
      </c>
      <c r="AB207" s="164"/>
      <c r="AC207" s="164"/>
      <c r="AD207" s="164" t="s">
        <v>270</v>
      </c>
      <c r="AE207" s="170"/>
      <c r="AF207" s="155"/>
      <c r="AG207" s="156"/>
      <c r="AH207" s="154"/>
    </row>
    <row r="208" spans="1:34" x14ac:dyDescent="0.25">
      <c r="A208" s="214">
        <v>197</v>
      </c>
      <c r="B208" s="236">
        <v>93</v>
      </c>
      <c r="C208" s="153">
        <v>44651</v>
      </c>
      <c r="D208" s="231"/>
      <c r="E208" s="177" t="s">
        <v>270</v>
      </c>
      <c r="F208" s="177"/>
      <c r="G208" s="165"/>
      <c r="H208" s="165"/>
      <c r="I208" s="165"/>
      <c r="J208" s="152"/>
      <c r="K208" s="152"/>
      <c r="L208" s="152"/>
      <c r="M208" s="152"/>
      <c r="N208" s="152"/>
      <c r="O208" s="152"/>
      <c r="P208" s="152"/>
      <c r="Q208" s="152"/>
      <c r="R208" s="152"/>
      <c r="S208" s="152"/>
      <c r="T208" s="152"/>
      <c r="U208" s="152"/>
      <c r="V208" s="152"/>
      <c r="W208" s="170" t="s">
        <v>270</v>
      </c>
      <c r="X208" s="170"/>
      <c r="Y208" s="170"/>
      <c r="Z208" s="170"/>
      <c r="AA208" s="164" t="s">
        <v>270</v>
      </c>
      <c r="AB208" s="164"/>
      <c r="AC208" s="164"/>
      <c r="AD208" s="164" t="s">
        <v>270</v>
      </c>
      <c r="AE208" s="170"/>
      <c r="AF208" s="155"/>
      <c r="AG208" s="156"/>
      <c r="AH208" s="154"/>
    </row>
    <row r="209" spans="1:34" x14ac:dyDescent="0.25">
      <c r="A209" s="149">
        <v>198</v>
      </c>
      <c r="B209" s="236">
        <v>94</v>
      </c>
      <c r="C209" s="153">
        <v>44655</v>
      </c>
      <c r="D209" s="233"/>
      <c r="E209" s="176" t="s">
        <v>270</v>
      </c>
      <c r="F209" s="151"/>
      <c r="G209" s="151"/>
      <c r="H209" s="165"/>
      <c r="I209" s="165"/>
      <c r="J209" s="152"/>
      <c r="K209" s="152"/>
      <c r="L209" s="152"/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70" t="s">
        <v>270</v>
      </c>
      <c r="X209" s="170"/>
      <c r="Y209" s="170"/>
      <c r="Z209" s="170"/>
      <c r="AA209" s="164" t="s">
        <v>270</v>
      </c>
      <c r="AB209" s="164"/>
      <c r="AC209" s="164"/>
      <c r="AD209" s="164" t="s">
        <v>270</v>
      </c>
      <c r="AE209" s="170"/>
      <c r="AF209" s="155"/>
      <c r="AG209" s="156"/>
      <c r="AH209" s="154"/>
    </row>
    <row r="210" spans="1:34" x14ac:dyDescent="0.25">
      <c r="A210" s="149">
        <v>199</v>
      </c>
      <c r="B210" s="236">
        <v>95</v>
      </c>
      <c r="C210" s="153">
        <v>44658</v>
      </c>
      <c r="D210" s="233"/>
      <c r="E210" s="177" t="s">
        <v>270</v>
      </c>
      <c r="F210" s="177"/>
      <c r="G210" s="151"/>
      <c r="H210" s="165"/>
      <c r="I210" s="165"/>
      <c r="J210" s="152"/>
      <c r="K210" s="152"/>
      <c r="L210" s="152"/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70" t="s">
        <v>270</v>
      </c>
      <c r="X210" s="170"/>
      <c r="Y210" s="170"/>
      <c r="Z210" s="170"/>
      <c r="AA210" s="164" t="s">
        <v>270</v>
      </c>
      <c r="AB210" s="164"/>
      <c r="AC210" s="164"/>
      <c r="AD210" s="164" t="s">
        <v>270</v>
      </c>
      <c r="AE210" s="170"/>
      <c r="AF210" s="155"/>
      <c r="AG210" s="156"/>
      <c r="AH210" s="154"/>
    </row>
    <row r="211" spans="1:34" x14ac:dyDescent="0.25">
      <c r="A211" s="214">
        <v>200</v>
      </c>
      <c r="B211" s="236">
        <v>99</v>
      </c>
      <c r="C211" s="153">
        <v>44662</v>
      </c>
      <c r="D211" s="233"/>
      <c r="E211" s="177" t="s">
        <v>270</v>
      </c>
      <c r="F211" s="177"/>
      <c r="G211" s="151"/>
      <c r="H211" s="165"/>
      <c r="I211" s="165"/>
      <c r="J211" s="152"/>
      <c r="K211" s="152"/>
      <c r="L211" s="152"/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70" t="s">
        <v>270</v>
      </c>
      <c r="X211" s="170"/>
      <c r="Y211" s="170"/>
      <c r="Z211" s="170"/>
      <c r="AA211" s="164" t="s">
        <v>270</v>
      </c>
      <c r="AB211" s="164"/>
      <c r="AC211" s="164"/>
      <c r="AD211" s="164" t="s">
        <v>270</v>
      </c>
      <c r="AE211" s="170"/>
      <c r="AF211" s="155"/>
      <c r="AG211" s="156"/>
      <c r="AH211" s="154"/>
    </row>
    <row r="212" spans="1:34" x14ac:dyDescent="0.25">
      <c r="A212" s="149">
        <v>201</v>
      </c>
      <c r="B212" s="236">
        <v>100</v>
      </c>
      <c r="C212" s="153">
        <v>44662</v>
      </c>
      <c r="D212" s="233"/>
      <c r="E212" s="177"/>
      <c r="F212" s="177"/>
      <c r="G212" s="151" t="s">
        <v>270</v>
      </c>
      <c r="H212" s="165"/>
      <c r="I212" s="165"/>
      <c r="J212" s="152"/>
      <c r="K212" s="152"/>
      <c r="L212" s="152"/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70" t="s">
        <v>270</v>
      </c>
      <c r="X212" s="170"/>
      <c r="Y212" s="170"/>
      <c r="Z212" s="170"/>
      <c r="AA212" s="164" t="s">
        <v>270</v>
      </c>
      <c r="AB212" s="164"/>
      <c r="AC212" s="164"/>
      <c r="AD212" s="164" t="s">
        <v>270</v>
      </c>
      <c r="AE212" s="170"/>
      <c r="AF212" s="155"/>
      <c r="AG212" s="156"/>
      <c r="AH212" s="154"/>
    </row>
    <row r="213" spans="1:34" x14ac:dyDescent="0.25">
      <c r="A213" s="149">
        <v>202</v>
      </c>
      <c r="B213" s="236">
        <v>101</v>
      </c>
      <c r="C213" s="153">
        <v>44665</v>
      </c>
      <c r="D213" s="233"/>
      <c r="E213" s="176" t="s">
        <v>270</v>
      </c>
      <c r="F213" s="151"/>
      <c r="G213" s="151"/>
      <c r="H213" s="165"/>
      <c r="I213" s="165"/>
      <c r="J213" s="152"/>
      <c r="K213" s="152"/>
      <c r="L213" s="152"/>
      <c r="M213" s="152"/>
      <c r="N213" s="152"/>
      <c r="O213" s="152"/>
      <c r="P213" s="152"/>
      <c r="Q213" s="152"/>
      <c r="R213" s="152"/>
      <c r="S213" s="152"/>
      <c r="T213" s="152"/>
      <c r="U213" s="152"/>
      <c r="V213" s="152"/>
      <c r="W213" s="170" t="s">
        <v>270</v>
      </c>
      <c r="X213" s="170"/>
      <c r="Y213" s="170"/>
      <c r="Z213" s="170"/>
      <c r="AA213" s="164" t="s">
        <v>270</v>
      </c>
      <c r="AB213" s="164"/>
      <c r="AC213" s="164"/>
      <c r="AD213" s="164" t="s">
        <v>270</v>
      </c>
      <c r="AE213" s="170"/>
      <c r="AF213" s="155"/>
      <c r="AG213" s="156"/>
      <c r="AH213" s="154"/>
    </row>
    <row r="214" spans="1:34" x14ac:dyDescent="0.25">
      <c r="A214" s="214">
        <v>203</v>
      </c>
      <c r="B214" s="236">
        <v>102</v>
      </c>
      <c r="C214" s="153">
        <v>44669</v>
      </c>
      <c r="D214" s="233"/>
      <c r="E214" s="176" t="s">
        <v>270</v>
      </c>
      <c r="F214" s="151"/>
      <c r="G214" s="151"/>
      <c r="H214" s="165"/>
      <c r="I214" s="165"/>
      <c r="J214" s="152"/>
      <c r="K214" s="152"/>
      <c r="L214" s="152"/>
      <c r="M214" s="152"/>
      <c r="N214" s="152"/>
      <c r="O214" s="152"/>
      <c r="P214" s="152"/>
      <c r="Q214" s="152"/>
      <c r="R214" s="152"/>
      <c r="S214" s="152"/>
      <c r="T214" s="152"/>
      <c r="U214" s="152"/>
      <c r="V214" s="152"/>
      <c r="W214" s="170" t="s">
        <v>270</v>
      </c>
      <c r="X214" s="170"/>
      <c r="Y214" s="170"/>
      <c r="Z214" s="170"/>
      <c r="AA214" s="164" t="s">
        <v>270</v>
      </c>
      <c r="AB214" s="164"/>
      <c r="AC214" s="164"/>
      <c r="AD214" s="164" t="s">
        <v>270</v>
      </c>
      <c r="AE214" s="170"/>
      <c r="AF214" s="155"/>
      <c r="AG214" s="156"/>
      <c r="AH214" s="154"/>
    </row>
    <row r="215" spans="1:34" x14ac:dyDescent="0.25">
      <c r="A215" s="149">
        <v>204</v>
      </c>
      <c r="B215" s="236">
        <v>108</v>
      </c>
      <c r="C215" s="153">
        <v>44679</v>
      </c>
      <c r="D215" s="233"/>
      <c r="E215" s="177" t="s">
        <v>270</v>
      </c>
      <c r="F215" s="177"/>
      <c r="G215" s="151"/>
      <c r="H215" s="165"/>
      <c r="I215" s="165"/>
      <c r="J215" s="152"/>
      <c r="K215" s="152"/>
      <c r="L215" s="152"/>
      <c r="M215" s="152"/>
      <c r="N215" s="152"/>
      <c r="O215" s="152"/>
      <c r="P215" s="152"/>
      <c r="Q215" s="152"/>
      <c r="R215" s="152"/>
      <c r="S215" s="152"/>
      <c r="T215" s="152"/>
      <c r="U215" s="152"/>
      <c r="V215" s="152"/>
      <c r="W215" s="170" t="s">
        <v>270</v>
      </c>
      <c r="X215" s="170"/>
      <c r="Y215" s="170"/>
      <c r="Z215" s="170"/>
      <c r="AA215" s="164" t="s">
        <v>270</v>
      </c>
      <c r="AB215" s="164"/>
      <c r="AC215" s="164"/>
      <c r="AD215" s="164" t="s">
        <v>270</v>
      </c>
      <c r="AE215" s="170"/>
      <c r="AF215" s="155"/>
      <c r="AG215" s="156"/>
      <c r="AH215" s="154"/>
    </row>
    <row r="216" spans="1:34" x14ac:dyDescent="0.25">
      <c r="A216" s="149">
        <v>205</v>
      </c>
      <c r="B216" s="236">
        <v>109</v>
      </c>
      <c r="C216" s="153">
        <v>44680</v>
      </c>
      <c r="D216" s="233"/>
      <c r="E216" s="176" t="s">
        <v>270</v>
      </c>
      <c r="F216" s="151"/>
      <c r="G216" s="151"/>
      <c r="H216" s="165"/>
      <c r="I216" s="165"/>
      <c r="J216" s="152"/>
      <c r="K216" s="152"/>
      <c r="L216" s="152"/>
      <c r="M216" s="152"/>
      <c r="N216" s="152"/>
      <c r="O216" s="152"/>
      <c r="P216" s="152"/>
      <c r="Q216" s="152"/>
      <c r="R216" s="152"/>
      <c r="S216" s="152"/>
      <c r="T216" s="152"/>
      <c r="U216" s="152"/>
      <c r="V216" s="152"/>
      <c r="W216" s="170" t="s">
        <v>270</v>
      </c>
      <c r="X216" s="170"/>
      <c r="Y216" s="170"/>
      <c r="Z216" s="170"/>
      <c r="AA216" s="164" t="s">
        <v>270</v>
      </c>
      <c r="AB216" s="164"/>
      <c r="AC216" s="164"/>
      <c r="AD216" s="164" t="s">
        <v>270</v>
      </c>
      <c r="AE216" s="170"/>
      <c r="AF216" s="155"/>
      <c r="AG216" s="156"/>
      <c r="AH216" s="154"/>
    </row>
    <row r="217" spans="1:34" x14ac:dyDescent="0.25">
      <c r="A217" s="214">
        <v>206</v>
      </c>
      <c r="B217" s="236">
        <v>113</v>
      </c>
      <c r="C217" s="153">
        <v>44712</v>
      </c>
      <c r="D217" s="233"/>
      <c r="E217" s="176" t="s">
        <v>270</v>
      </c>
      <c r="F217" s="151"/>
      <c r="G217" s="151"/>
      <c r="H217" s="165"/>
      <c r="I217" s="165"/>
      <c r="J217" s="152"/>
      <c r="K217" s="152"/>
      <c r="L217" s="152"/>
      <c r="M217" s="152"/>
      <c r="N217" s="152"/>
      <c r="O217" s="152"/>
      <c r="P217" s="152"/>
      <c r="Q217" s="152"/>
      <c r="R217" s="152"/>
      <c r="S217" s="152"/>
      <c r="T217" s="152"/>
      <c r="U217" s="152"/>
      <c r="V217" s="152"/>
      <c r="W217" s="170" t="s">
        <v>270</v>
      </c>
      <c r="X217" s="170"/>
      <c r="Y217" s="170"/>
      <c r="Z217" s="170"/>
      <c r="AA217" s="164" t="s">
        <v>270</v>
      </c>
      <c r="AB217" s="164"/>
      <c r="AC217" s="164"/>
      <c r="AD217" s="164" t="s">
        <v>270</v>
      </c>
      <c r="AE217" s="170"/>
      <c r="AF217" s="155"/>
      <c r="AG217" s="156"/>
      <c r="AH217" s="154"/>
    </row>
    <row r="218" spans="1:34" x14ac:dyDescent="0.25">
      <c r="A218" s="149">
        <v>207</v>
      </c>
      <c r="B218" s="236">
        <v>115</v>
      </c>
      <c r="C218" s="153">
        <v>44714</v>
      </c>
      <c r="D218" s="233"/>
      <c r="E218" s="177" t="s">
        <v>270</v>
      </c>
      <c r="F218" s="177"/>
      <c r="G218" s="177"/>
      <c r="H218" s="151"/>
      <c r="I218" s="165"/>
      <c r="J218" s="152"/>
      <c r="K218" s="152"/>
      <c r="L218" s="152"/>
      <c r="M218" s="152"/>
      <c r="N218" s="152"/>
      <c r="O218" s="152"/>
      <c r="P218" s="152"/>
      <c r="Q218" s="152"/>
      <c r="R218" s="152"/>
      <c r="S218" s="152"/>
      <c r="T218" s="152"/>
      <c r="U218" s="152"/>
      <c r="V218" s="152"/>
      <c r="W218" s="176" t="s">
        <v>270</v>
      </c>
      <c r="X218" s="170"/>
      <c r="Y218" s="170"/>
      <c r="Z218" s="170"/>
      <c r="AA218" s="164" t="s">
        <v>270</v>
      </c>
      <c r="AB218" s="164"/>
      <c r="AC218" s="164"/>
      <c r="AD218" s="164" t="s">
        <v>270</v>
      </c>
      <c r="AE218" s="170"/>
      <c r="AF218" s="155"/>
      <c r="AG218" s="156"/>
      <c r="AH218" s="154"/>
    </row>
    <row r="219" spans="1:34" x14ac:dyDescent="0.25">
      <c r="A219" s="149">
        <v>208</v>
      </c>
      <c r="B219" s="236">
        <v>116</v>
      </c>
      <c r="C219" s="153">
        <v>44719</v>
      </c>
      <c r="D219" s="233"/>
      <c r="E219" s="177"/>
      <c r="F219" s="177"/>
      <c r="G219" s="177" t="s">
        <v>270</v>
      </c>
      <c r="H219" s="151"/>
      <c r="I219" s="165"/>
      <c r="J219" s="152"/>
      <c r="K219" s="152"/>
      <c r="L219" s="152"/>
      <c r="M219" s="152"/>
      <c r="N219" s="152"/>
      <c r="O219" s="152"/>
      <c r="P219" s="152"/>
      <c r="Q219" s="152"/>
      <c r="R219" s="152"/>
      <c r="S219" s="152"/>
      <c r="T219" s="152"/>
      <c r="U219" s="152"/>
      <c r="V219" s="152"/>
      <c r="W219" s="170" t="s">
        <v>270</v>
      </c>
      <c r="X219" s="170"/>
      <c r="Y219" s="170"/>
      <c r="Z219" s="170"/>
      <c r="AA219" s="164" t="s">
        <v>270</v>
      </c>
      <c r="AB219" s="164"/>
      <c r="AC219" s="164"/>
      <c r="AD219" s="164" t="s">
        <v>270</v>
      </c>
      <c r="AE219" s="170"/>
      <c r="AF219" s="155"/>
      <c r="AG219" s="156"/>
      <c r="AH219" s="154"/>
    </row>
    <row r="220" spans="1:34" x14ac:dyDescent="0.25">
      <c r="A220" s="214">
        <v>209</v>
      </c>
      <c r="B220" s="236">
        <v>117</v>
      </c>
      <c r="C220" s="153">
        <v>44720</v>
      </c>
      <c r="D220" s="233"/>
      <c r="E220" s="177"/>
      <c r="F220" s="177"/>
      <c r="G220" s="177" t="s">
        <v>270</v>
      </c>
      <c r="H220" s="151"/>
      <c r="I220" s="165"/>
      <c r="J220" s="152"/>
      <c r="K220" s="152"/>
      <c r="L220" s="152"/>
      <c r="M220" s="152"/>
      <c r="N220" s="152"/>
      <c r="O220" s="152"/>
      <c r="P220" s="152"/>
      <c r="Q220" s="152"/>
      <c r="R220" s="152"/>
      <c r="S220" s="152"/>
      <c r="T220" s="152"/>
      <c r="U220" s="152"/>
      <c r="V220" s="152"/>
      <c r="W220" s="170" t="s">
        <v>270</v>
      </c>
      <c r="X220" s="170"/>
      <c r="Y220" s="170"/>
      <c r="Z220" s="170"/>
      <c r="AA220" s="164" t="s">
        <v>270</v>
      </c>
      <c r="AB220" s="164"/>
      <c r="AC220" s="164"/>
      <c r="AD220" s="164" t="s">
        <v>270</v>
      </c>
      <c r="AE220" s="170"/>
      <c r="AF220" s="155"/>
      <c r="AG220" s="156"/>
      <c r="AH220" s="154"/>
    </row>
    <row r="221" spans="1:34" x14ac:dyDescent="0.25">
      <c r="A221" s="149">
        <v>210</v>
      </c>
      <c r="B221" s="236">
        <v>118</v>
      </c>
      <c r="C221" s="153">
        <v>44721</v>
      </c>
      <c r="D221" s="233"/>
      <c r="E221" s="176"/>
      <c r="F221" s="151"/>
      <c r="G221" s="151" t="s">
        <v>270</v>
      </c>
      <c r="H221" s="151"/>
      <c r="I221" s="165"/>
      <c r="J221" s="152"/>
      <c r="K221" s="152"/>
      <c r="L221" s="152"/>
      <c r="M221" s="152"/>
      <c r="N221" s="152"/>
      <c r="O221" s="152"/>
      <c r="P221" s="152"/>
      <c r="Q221" s="152"/>
      <c r="R221" s="152"/>
      <c r="S221" s="152"/>
      <c r="T221" s="152"/>
      <c r="U221" s="152"/>
      <c r="V221" s="152"/>
      <c r="W221" s="170" t="s">
        <v>270</v>
      </c>
      <c r="X221" s="170"/>
      <c r="Y221" s="170"/>
      <c r="Z221" s="170"/>
      <c r="AA221" s="164" t="s">
        <v>270</v>
      </c>
      <c r="AB221" s="164"/>
      <c r="AC221" s="164"/>
      <c r="AD221" s="164" t="s">
        <v>270</v>
      </c>
      <c r="AE221" s="170"/>
      <c r="AF221" s="155"/>
      <c r="AG221" s="156"/>
      <c r="AH221" s="154"/>
    </row>
    <row r="222" spans="1:34" x14ac:dyDescent="0.25">
      <c r="A222" s="149">
        <v>211</v>
      </c>
      <c r="B222" s="270">
        <v>119</v>
      </c>
      <c r="C222" s="150">
        <v>44722</v>
      </c>
      <c r="D222" s="233"/>
      <c r="E222" s="177"/>
      <c r="F222" s="177"/>
      <c r="G222" s="177" t="s">
        <v>270</v>
      </c>
      <c r="H222" s="151"/>
      <c r="I222" s="165"/>
      <c r="J222" s="152"/>
      <c r="K222" s="152"/>
      <c r="L222" s="152"/>
      <c r="M222" s="152"/>
      <c r="N222" s="152"/>
      <c r="O222" s="152"/>
      <c r="P222" s="152"/>
      <c r="Q222" s="152"/>
      <c r="R222" s="152"/>
      <c r="S222" s="152"/>
      <c r="T222" s="152"/>
      <c r="U222" s="152"/>
      <c r="V222" s="152"/>
      <c r="W222" s="170" t="s">
        <v>270</v>
      </c>
      <c r="X222" s="170"/>
      <c r="Y222" s="170"/>
      <c r="Z222" s="170"/>
      <c r="AA222" s="164" t="s">
        <v>270</v>
      </c>
      <c r="AB222" s="164"/>
      <c r="AC222" s="164"/>
      <c r="AD222" s="164" t="s">
        <v>270</v>
      </c>
      <c r="AE222" s="170"/>
      <c r="AF222" s="155"/>
      <c r="AG222" s="156"/>
      <c r="AH222" s="154"/>
    </row>
    <row r="223" spans="1:34" x14ac:dyDescent="0.25">
      <c r="A223" s="214">
        <v>212</v>
      </c>
      <c r="B223" s="270">
        <v>120</v>
      </c>
      <c r="C223" s="150">
        <v>44722</v>
      </c>
      <c r="D223" s="233"/>
      <c r="E223" s="177"/>
      <c r="F223" s="177"/>
      <c r="G223" s="177" t="s">
        <v>270</v>
      </c>
      <c r="H223" s="151"/>
      <c r="I223" s="165"/>
      <c r="J223" s="152"/>
      <c r="K223" s="152"/>
      <c r="L223" s="152"/>
      <c r="M223" s="152"/>
      <c r="N223" s="152"/>
      <c r="O223" s="152"/>
      <c r="P223" s="152"/>
      <c r="Q223" s="152"/>
      <c r="R223" s="152"/>
      <c r="S223" s="152"/>
      <c r="T223" s="152"/>
      <c r="U223" s="152"/>
      <c r="V223" s="152"/>
      <c r="W223" s="170" t="s">
        <v>270</v>
      </c>
      <c r="X223" s="170"/>
      <c r="Y223" s="170"/>
      <c r="Z223" s="170"/>
      <c r="AA223" s="164" t="s">
        <v>270</v>
      </c>
      <c r="AB223" s="164"/>
      <c r="AC223" s="164"/>
      <c r="AD223" s="164" t="s">
        <v>270</v>
      </c>
      <c r="AE223" s="170"/>
      <c r="AF223" s="155"/>
      <c r="AG223" s="156"/>
      <c r="AH223" s="154"/>
    </row>
    <row r="224" spans="1:34" x14ac:dyDescent="0.25">
      <c r="A224" s="149">
        <v>213</v>
      </c>
      <c r="B224" s="236">
        <v>121</v>
      </c>
      <c r="C224" s="153">
        <v>44733</v>
      </c>
      <c r="D224" s="233"/>
      <c r="E224" s="177"/>
      <c r="F224" s="177"/>
      <c r="G224" s="177" t="s">
        <v>270</v>
      </c>
      <c r="H224" s="151"/>
      <c r="I224" s="165"/>
      <c r="J224" s="152"/>
      <c r="K224" s="152"/>
      <c r="L224" s="152"/>
      <c r="M224" s="152"/>
      <c r="N224" s="152"/>
      <c r="O224" s="152"/>
      <c r="P224" s="152"/>
      <c r="Q224" s="152"/>
      <c r="R224" s="152"/>
      <c r="S224" s="152"/>
      <c r="T224" s="152"/>
      <c r="U224" s="152"/>
      <c r="V224" s="152"/>
      <c r="W224" s="170" t="s">
        <v>270</v>
      </c>
      <c r="X224" s="170"/>
      <c r="Y224" s="170"/>
      <c r="Z224" s="170"/>
      <c r="AA224" s="164" t="s">
        <v>270</v>
      </c>
      <c r="AB224" s="164"/>
      <c r="AC224" s="164"/>
      <c r="AD224" s="164" t="s">
        <v>270</v>
      </c>
      <c r="AE224" s="170"/>
      <c r="AF224" s="155"/>
      <c r="AG224" s="156"/>
      <c r="AH224" s="154"/>
    </row>
    <row r="225" spans="1:34" x14ac:dyDescent="0.25">
      <c r="A225" s="149">
        <v>214</v>
      </c>
      <c r="B225" s="236">
        <v>122</v>
      </c>
      <c r="C225" s="153">
        <v>44735</v>
      </c>
      <c r="D225" s="233"/>
      <c r="E225" s="177" t="s">
        <v>270</v>
      </c>
      <c r="F225" s="177"/>
      <c r="G225" s="177"/>
      <c r="H225" s="151"/>
      <c r="I225" s="165"/>
      <c r="J225" s="152"/>
      <c r="K225" s="152"/>
      <c r="L225" s="152"/>
      <c r="M225" s="152"/>
      <c r="N225" s="152"/>
      <c r="O225" s="152"/>
      <c r="P225" s="152"/>
      <c r="Q225" s="152"/>
      <c r="R225" s="152"/>
      <c r="S225" s="152"/>
      <c r="T225" s="152"/>
      <c r="U225" s="152"/>
      <c r="V225" s="152"/>
      <c r="W225" s="170" t="s">
        <v>270</v>
      </c>
      <c r="X225" s="170"/>
      <c r="Y225" s="170"/>
      <c r="Z225" s="170"/>
      <c r="AA225" s="164" t="s">
        <v>270</v>
      </c>
      <c r="AB225" s="164"/>
      <c r="AC225" s="164"/>
      <c r="AD225" s="164" t="s">
        <v>270</v>
      </c>
      <c r="AE225" s="170"/>
      <c r="AF225" s="155"/>
      <c r="AG225" s="156"/>
      <c r="AH225" s="154"/>
    </row>
    <row r="226" spans="1:34" x14ac:dyDescent="0.25">
      <c r="A226" s="214">
        <v>215</v>
      </c>
      <c r="B226" s="236">
        <v>124</v>
      </c>
      <c r="C226" s="153">
        <v>44740</v>
      </c>
      <c r="D226" s="233"/>
      <c r="E226" s="177"/>
      <c r="F226" s="177"/>
      <c r="G226" s="177" t="s">
        <v>270</v>
      </c>
      <c r="H226" s="151"/>
      <c r="I226" s="165"/>
      <c r="J226" s="152"/>
      <c r="K226" s="152"/>
      <c r="L226" s="152"/>
      <c r="M226" s="152"/>
      <c r="N226" s="152"/>
      <c r="O226" s="152"/>
      <c r="P226" s="152"/>
      <c r="Q226" s="152"/>
      <c r="R226" s="152"/>
      <c r="S226" s="152"/>
      <c r="T226" s="152"/>
      <c r="U226" s="152"/>
      <c r="V226" s="152"/>
      <c r="W226" s="170" t="s">
        <v>270</v>
      </c>
      <c r="X226" s="170"/>
      <c r="Y226" s="170"/>
      <c r="Z226" s="170"/>
      <c r="AA226" s="164" t="s">
        <v>270</v>
      </c>
      <c r="AB226" s="164"/>
      <c r="AC226" s="164"/>
      <c r="AD226" s="164" t="s">
        <v>270</v>
      </c>
      <c r="AE226" s="170"/>
      <c r="AF226" s="155"/>
      <c r="AG226" s="156"/>
      <c r="AH226" s="154"/>
    </row>
    <row r="227" spans="1:34" x14ac:dyDescent="0.25">
      <c r="A227" s="149">
        <v>216</v>
      </c>
      <c r="B227" s="236">
        <v>125</v>
      </c>
      <c r="C227" s="153">
        <v>44740</v>
      </c>
      <c r="D227" s="233"/>
      <c r="E227" s="177"/>
      <c r="F227" s="177"/>
      <c r="G227" s="177" t="s">
        <v>270</v>
      </c>
      <c r="H227" s="151"/>
      <c r="I227" s="165"/>
      <c r="J227" s="152"/>
      <c r="K227" s="152"/>
      <c r="L227" s="152"/>
      <c r="M227" s="152"/>
      <c r="N227" s="152"/>
      <c r="O227" s="152"/>
      <c r="P227" s="152"/>
      <c r="Q227" s="152"/>
      <c r="R227" s="152"/>
      <c r="S227" s="152"/>
      <c r="T227" s="152"/>
      <c r="U227" s="152"/>
      <c r="V227" s="152"/>
      <c r="W227" s="170" t="s">
        <v>270</v>
      </c>
      <c r="X227" s="170"/>
      <c r="Y227" s="170"/>
      <c r="Z227" s="170"/>
      <c r="AA227" s="164" t="s">
        <v>270</v>
      </c>
      <c r="AB227" s="164"/>
      <c r="AC227" s="164"/>
      <c r="AD227" s="164" t="s">
        <v>270</v>
      </c>
      <c r="AE227" s="170"/>
      <c r="AF227" s="155"/>
      <c r="AG227" s="156"/>
      <c r="AH227" s="154"/>
    </row>
    <row r="228" spans="1:34" x14ac:dyDescent="0.25">
      <c r="A228" s="149">
        <v>217</v>
      </c>
      <c r="B228" s="236">
        <v>128</v>
      </c>
      <c r="C228" s="153">
        <v>44743</v>
      </c>
      <c r="D228" s="233"/>
      <c r="E228" s="177"/>
      <c r="F228" s="177"/>
      <c r="G228" s="177" t="s">
        <v>270</v>
      </c>
      <c r="H228" s="151"/>
      <c r="I228" s="165"/>
      <c r="J228" s="152"/>
      <c r="K228" s="152"/>
      <c r="L228" s="152"/>
      <c r="M228" s="152"/>
      <c r="N228" s="152"/>
      <c r="O228" s="152"/>
      <c r="P228" s="152"/>
      <c r="Q228" s="152"/>
      <c r="R228" s="152"/>
      <c r="S228" s="152"/>
      <c r="T228" s="152"/>
      <c r="U228" s="152"/>
      <c r="V228" s="152"/>
      <c r="W228" s="170" t="s">
        <v>270</v>
      </c>
      <c r="X228" s="170"/>
      <c r="Y228" s="170"/>
      <c r="Z228" s="170"/>
      <c r="AA228" s="164" t="s">
        <v>270</v>
      </c>
      <c r="AB228" s="164"/>
      <c r="AC228" s="164"/>
      <c r="AD228" s="164" t="s">
        <v>270</v>
      </c>
      <c r="AE228" s="170"/>
      <c r="AF228" s="155"/>
      <c r="AG228" s="156"/>
      <c r="AH228" s="154"/>
    </row>
    <row r="229" spans="1:34" x14ac:dyDescent="0.25">
      <c r="A229" s="214">
        <v>218</v>
      </c>
      <c r="B229" s="236">
        <v>129</v>
      </c>
      <c r="C229" s="153">
        <v>44746</v>
      </c>
      <c r="D229" s="233"/>
      <c r="E229" s="177" t="s">
        <v>270</v>
      </c>
      <c r="F229" s="177"/>
      <c r="G229" s="177"/>
      <c r="H229" s="151"/>
      <c r="I229" s="165"/>
      <c r="J229" s="152"/>
      <c r="K229" s="152"/>
      <c r="L229" s="152"/>
      <c r="M229" s="152"/>
      <c r="N229" s="152"/>
      <c r="O229" s="152"/>
      <c r="P229" s="152"/>
      <c r="Q229" s="152"/>
      <c r="R229" s="152"/>
      <c r="S229" s="152"/>
      <c r="T229" s="152"/>
      <c r="U229" s="152"/>
      <c r="V229" s="152"/>
      <c r="W229" s="176" t="s">
        <v>270</v>
      </c>
      <c r="X229" s="170"/>
      <c r="Y229" s="170"/>
      <c r="Z229" s="170"/>
      <c r="AA229" s="164" t="s">
        <v>270</v>
      </c>
      <c r="AB229" s="164"/>
      <c r="AC229" s="164"/>
      <c r="AD229" s="164" t="s">
        <v>270</v>
      </c>
      <c r="AE229" s="170"/>
      <c r="AF229" s="155"/>
      <c r="AG229" s="156"/>
      <c r="AH229" s="154"/>
    </row>
    <row r="230" spans="1:34" x14ac:dyDescent="0.25">
      <c r="A230" s="149">
        <v>219</v>
      </c>
      <c r="B230" s="236">
        <v>134</v>
      </c>
      <c r="C230" s="153">
        <v>44747</v>
      </c>
      <c r="D230" s="233"/>
      <c r="E230" s="176"/>
      <c r="F230" s="151"/>
      <c r="G230" s="151" t="s">
        <v>270</v>
      </c>
      <c r="H230" s="165"/>
      <c r="I230" s="165"/>
      <c r="J230" s="152"/>
      <c r="K230" s="152"/>
      <c r="L230" s="152"/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70" t="s">
        <v>270</v>
      </c>
      <c r="X230" s="170"/>
      <c r="Y230" s="170"/>
      <c r="Z230" s="170"/>
      <c r="AA230" s="164" t="s">
        <v>270</v>
      </c>
      <c r="AB230" s="164"/>
      <c r="AC230" s="164"/>
      <c r="AD230" s="164" t="s">
        <v>270</v>
      </c>
      <c r="AE230" s="170"/>
      <c r="AF230" s="155"/>
      <c r="AG230" s="156"/>
      <c r="AH230" s="154"/>
    </row>
    <row r="231" spans="1:34" x14ac:dyDescent="0.25">
      <c r="A231" s="149">
        <v>220</v>
      </c>
      <c r="B231" s="236">
        <v>135</v>
      </c>
      <c r="C231" s="153">
        <v>44747</v>
      </c>
      <c r="D231" s="233"/>
      <c r="E231" s="177" t="s">
        <v>270</v>
      </c>
      <c r="F231" s="177"/>
      <c r="G231" s="177"/>
      <c r="H231" s="165"/>
      <c r="I231" s="165"/>
      <c r="J231" s="152"/>
      <c r="K231" s="152"/>
      <c r="L231" s="152"/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70" t="s">
        <v>270</v>
      </c>
      <c r="X231" s="170"/>
      <c r="Y231" s="170"/>
      <c r="Z231" s="170"/>
      <c r="AA231" s="164" t="s">
        <v>270</v>
      </c>
      <c r="AB231" s="164"/>
      <c r="AC231" s="164"/>
      <c r="AD231" s="164" t="s">
        <v>270</v>
      </c>
      <c r="AE231" s="170"/>
      <c r="AF231" s="155"/>
      <c r="AG231" s="156"/>
      <c r="AH231" s="154"/>
    </row>
    <row r="232" spans="1:34" x14ac:dyDescent="0.25">
      <c r="A232" s="214">
        <v>221</v>
      </c>
      <c r="B232" s="236">
        <v>136</v>
      </c>
      <c r="C232" s="153">
        <v>44754</v>
      </c>
      <c r="D232" s="233"/>
      <c r="E232" s="176"/>
      <c r="F232" s="151"/>
      <c r="G232" s="151" t="s">
        <v>270</v>
      </c>
      <c r="H232" s="165"/>
      <c r="I232" s="165"/>
      <c r="J232" s="152"/>
      <c r="K232" s="152"/>
      <c r="L232" s="152"/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70" t="s">
        <v>270</v>
      </c>
      <c r="X232" s="170"/>
      <c r="Y232" s="170"/>
      <c r="Z232" s="170"/>
      <c r="AA232" s="164" t="s">
        <v>270</v>
      </c>
      <c r="AB232" s="164"/>
      <c r="AC232" s="164"/>
      <c r="AD232" s="164" t="s">
        <v>270</v>
      </c>
      <c r="AE232" s="170"/>
      <c r="AF232" s="155"/>
      <c r="AG232" s="156"/>
      <c r="AH232" s="154"/>
    </row>
    <row r="233" spans="1:34" x14ac:dyDescent="0.25">
      <c r="A233" s="149">
        <v>222</v>
      </c>
      <c r="B233" s="236">
        <v>138</v>
      </c>
      <c r="C233" s="153">
        <v>44761</v>
      </c>
      <c r="D233" s="233"/>
      <c r="E233" s="177"/>
      <c r="F233" s="177"/>
      <c r="G233" s="177" t="s">
        <v>270</v>
      </c>
      <c r="H233" s="165"/>
      <c r="I233" s="165"/>
      <c r="J233" s="152"/>
      <c r="K233" s="152"/>
      <c r="L233" s="152"/>
      <c r="M233" s="152"/>
      <c r="N233" s="152"/>
      <c r="O233" s="152"/>
      <c r="P233" s="152"/>
      <c r="Q233" s="152"/>
      <c r="R233" s="152"/>
      <c r="S233" s="152"/>
      <c r="T233" s="152"/>
      <c r="U233" s="152"/>
      <c r="V233" s="152"/>
      <c r="W233" s="170" t="s">
        <v>270</v>
      </c>
      <c r="X233" s="170"/>
      <c r="Y233" s="170"/>
      <c r="Z233" s="170"/>
      <c r="AA233" s="164" t="s">
        <v>270</v>
      </c>
      <c r="AB233" s="164"/>
      <c r="AC233" s="164"/>
      <c r="AD233" s="164" t="s">
        <v>270</v>
      </c>
      <c r="AE233" s="170"/>
      <c r="AF233" s="155"/>
      <c r="AG233" s="156"/>
      <c r="AH233" s="154"/>
    </row>
    <row r="234" spans="1:34" x14ac:dyDescent="0.25">
      <c r="A234" s="149">
        <v>223</v>
      </c>
      <c r="B234" s="236">
        <v>139</v>
      </c>
      <c r="C234" s="153">
        <v>44776</v>
      </c>
      <c r="D234" s="231"/>
      <c r="E234" s="170" t="s">
        <v>270</v>
      </c>
      <c r="F234" s="165"/>
      <c r="G234" s="165"/>
      <c r="H234" s="165"/>
      <c r="I234" s="165"/>
      <c r="J234" s="152"/>
      <c r="K234" s="152"/>
      <c r="L234" s="152"/>
      <c r="M234" s="152"/>
      <c r="N234" s="152"/>
      <c r="O234" s="152"/>
      <c r="P234" s="152"/>
      <c r="Q234" s="152"/>
      <c r="R234" s="152"/>
      <c r="S234" s="152"/>
      <c r="T234" s="152"/>
      <c r="U234" s="152"/>
      <c r="V234" s="152"/>
      <c r="W234" s="170" t="s">
        <v>270</v>
      </c>
      <c r="X234" s="170"/>
      <c r="Y234" s="170"/>
      <c r="Z234" s="170"/>
      <c r="AA234" s="164" t="s">
        <v>270</v>
      </c>
      <c r="AB234" s="164"/>
      <c r="AC234" s="164"/>
      <c r="AD234" s="164" t="s">
        <v>270</v>
      </c>
      <c r="AE234" s="170"/>
      <c r="AF234" s="155"/>
      <c r="AG234" s="156"/>
      <c r="AH234" s="154"/>
    </row>
    <row r="235" spans="1:34" x14ac:dyDescent="0.25">
      <c r="A235" s="214">
        <v>224</v>
      </c>
      <c r="B235" s="236">
        <v>141</v>
      </c>
      <c r="C235" s="153">
        <v>44776</v>
      </c>
      <c r="D235" s="233"/>
      <c r="E235" s="176" t="s">
        <v>270</v>
      </c>
      <c r="F235" s="151"/>
      <c r="G235" s="151"/>
      <c r="H235" s="165"/>
      <c r="I235" s="165"/>
      <c r="J235" s="152"/>
      <c r="K235" s="152"/>
      <c r="L235" s="152"/>
      <c r="M235" s="152"/>
      <c r="N235" s="152"/>
      <c r="O235" s="152"/>
      <c r="P235" s="152"/>
      <c r="Q235" s="152"/>
      <c r="R235" s="152"/>
      <c r="S235" s="152"/>
      <c r="T235" s="152"/>
      <c r="U235" s="152"/>
      <c r="V235" s="152"/>
      <c r="W235" s="170" t="s">
        <v>270</v>
      </c>
      <c r="X235" s="170"/>
      <c r="Y235" s="170"/>
      <c r="Z235" s="170"/>
      <c r="AA235" s="164" t="s">
        <v>270</v>
      </c>
      <c r="AB235" s="164"/>
      <c r="AC235" s="164"/>
      <c r="AD235" s="164" t="s">
        <v>270</v>
      </c>
      <c r="AE235" s="170"/>
      <c r="AF235" s="155"/>
      <c r="AG235" s="156"/>
      <c r="AH235" s="154"/>
    </row>
    <row r="236" spans="1:34" x14ac:dyDescent="0.25">
      <c r="A236" s="149">
        <v>225</v>
      </c>
      <c r="B236" s="236">
        <v>143</v>
      </c>
      <c r="C236" s="153">
        <v>44777</v>
      </c>
      <c r="D236" s="231"/>
      <c r="E236" s="170" t="s">
        <v>270</v>
      </c>
      <c r="F236" s="165"/>
      <c r="G236" s="165"/>
      <c r="H236" s="165"/>
      <c r="I236" s="165"/>
      <c r="J236" s="152"/>
      <c r="K236" s="152"/>
      <c r="L236" s="152"/>
      <c r="M236" s="152"/>
      <c r="N236" s="152"/>
      <c r="O236" s="152"/>
      <c r="P236" s="152"/>
      <c r="Q236" s="152"/>
      <c r="R236" s="152"/>
      <c r="S236" s="152"/>
      <c r="T236" s="152"/>
      <c r="U236" s="152"/>
      <c r="V236" s="152"/>
      <c r="W236" s="170" t="s">
        <v>270</v>
      </c>
      <c r="X236" s="170"/>
      <c r="Y236" s="170"/>
      <c r="Z236" s="170"/>
      <c r="AA236" s="164" t="s">
        <v>270</v>
      </c>
      <c r="AB236" s="164"/>
      <c r="AC236" s="164"/>
      <c r="AD236" s="164" t="s">
        <v>270</v>
      </c>
      <c r="AE236" s="170"/>
      <c r="AF236" s="155"/>
      <c r="AG236" s="156"/>
      <c r="AH236" s="154"/>
    </row>
    <row r="237" spans="1:34" x14ac:dyDescent="0.25">
      <c r="A237" s="149">
        <v>226</v>
      </c>
      <c r="B237" s="236">
        <v>144</v>
      </c>
      <c r="C237" s="153">
        <v>44783</v>
      </c>
      <c r="D237" s="233"/>
      <c r="E237" s="176" t="s">
        <v>270</v>
      </c>
      <c r="F237" s="151"/>
      <c r="G237" s="151"/>
      <c r="H237" s="165"/>
      <c r="I237" s="165"/>
      <c r="J237" s="152"/>
      <c r="K237" s="152"/>
      <c r="L237" s="152"/>
      <c r="M237" s="152"/>
      <c r="N237" s="152"/>
      <c r="O237" s="152"/>
      <c r="P237" s="152"/>
      <c r="Q237" s="152"/>
      <c r="R237" s="152"/>
      <c r="S237" s="152"/>
      <c r="T237" s="152"/>
      <c r="U237" s="152"/>
      <c r="V237" s="152"/>
      <c r="W237" s="170" t="s">
        <v>270</v>
      </c>
      <c r="X237" s="170"/>
      <c r="Y237" s="170"/>
      <c r="Z237" s="170"/>
      <c r="AA237" s="164" t="s">
        <v>270</v>
      </c>
      <c r="AB237" s="164"/>
      <c r="AC237" s="164"/>
      <c r="AD237" s="164" t="s">
        <v>270</v>
      </c>
      <c r="AE237" s="170"/>
      <c r="AF237" s="155"/>
      <c r="AG237" s="156"/>
      <c r="AH237" s="154"/>
    </row>
    <row r="238" spans="1:34" x14ac:dyDescent="0.25">
      <c r="A238" s="214">
        <v>227</v>
      </c>
      <c r="B238" s="236">
        <v>150</v>
      </c>
      <c r="C238" s="153">
        <v>44792</v>
      </c>
      <c r="D238" s="231"/>
      <c r="E238" s="170"/>
      <c r="F238" s="165"/>
      <c r="G238" s="165" t="s">
        <v>270</v>
      </c>
      <c r="H238" s="165"/>
      <c r="I238" s="165"/>
      <c r="J238" s="152"/>
      <c r="K238" s="152"/>
      <c r="L238" s="152"/>
      <c r="M238" s="152"/>
      <c r="N238" s="152"/>
      <c r="O238" s="152"/>
      <c r="P238" s="152"/>
      <c r="Q238" s="152"/>
      <c r="R238" s="152"/>
      <c r="S238" s="152"/>
      <c r="T238" s="152"/>
      <c r="U238" s="152"/>
      <c r="V238" s="152"/>
      <c r="W238" s="170" t="s">
        <v>270</v>
      </c>
      <c r="X238" s="170"/>
      <c r="Y238" s="170"/>
      <c r="Z238" s="170"/>
      <c r="AA238" s="164" t="s">
        <v>270</v>
      </c>
      <c r="AB238" s="164"/>
      <c r="AC238" s="164"/>
      <c r="AD238" s="164" t="s">
        <v>270</v>
      </c>
      <c r="AE238" s="170"/>
      <c r="AF238" s="155"/>
      <c r="AG238" s="156"/>
      <c r="AH238" s="154"/>
    </row>
    <row r="239" spans="1:34" x14ac:dyDescent="0.25">
      <c r="A239" s="149">
        <v>228</v>
      </c>
      <c r="B239" s="236">
        <v>152</v>
      </c>
      <c r="C239" s="153">
        <v>44799</v>
      </c>
      <c r="D239" s="231"/>
      <c r="E239" s="170"/>
      <c r="F239" s="165"/>
      <c r="G239" s="165" t="s">
        <v>270</v>
      </c>
      <c r="H239" s="165"/>
      <c r="I239" s="165"/>
      <c r="J239" s="152"/>
      <c r="K239" s="152"/>
      <c r="L239" s="152"/>
      <c r="M239" s="152"/>
      <c r="N239" s="152"/>
      <c r="O239" s="152"/>
      <c r="P239" s="152"/>
      <c r="Q239" s="152"/>
      <c r="R239" s="152"/>
      <c r="S239" s="152"/>
      <c r="T239" s="152"/>
      <c r="U239" s="152"/>
      <c r="V239" s="152"/>
      <c r="W239" s="170" t="s">
        <v>270</v>
      </c>
      <c r="X239" s="170"/>
      <c r="Y239" s="170"/>
      <c r="Z239" s="170"/>
      <c r="AA239" s="164" t="s">
        <v>270</v>
      </c>
      <c r="AB239" s="164"/>
      <c r="AC239" s="164"/>
      <c r="AD239" s="164" t="s">
        <v>270</v>
      </c>
      <c r="AE239" s="170"/>
      <c r="AF239" s="155"/>
      <c r="AG239" s="156"/>
      <c r="AH239" s="154"/>
    </row>
    <row r="240" spans="1:34" x14ac:dyDescent="0.25">
      <c r="A240" s="149">
        <v>229</v>
      </c>
      <c r="B240" s="236">
        <v>155</v>
      </c>
      <c r="C240" s="153">
        <v>44804</v>
      </c>
      <c r="D240" s="233"/>
      <c r="E240" s="176" t="s">
        <v>270</v>
      </c>
      <c r="F240" s="151"/>
      <c r="G240" s="151"/>
      <c r="H240" s="165"/>
      <c r="I240" s="165"/>
      <c r="J240" s="152"/>
      <c r="K240" s="152"/>
      <c r="L240" s="152"/>
      <c r="M240" s="152"/>
      <c r="N240" s="152"/>
      <c r="O240" s="152"/>
      <c r="P240" s="152"/>
      <c r="Q240" s="152"/>
      <c r="R240" s="152"/>
      <c r="S240" s="152"/>
      <c r="T240" s="152"/>
      <c r="U240" s="152"/>
      <c r="V240" s="152"/>
      <c r="W240" s="176" t="s">
        <v>270</v>
      </c>
      <c r="X240" s="170"/>
      <c r="Y240" s="170"/>
      <c r="Z240" s="170"/>
      <c r="AA240" s="164" t="s">
        <v>270</v>
      </c>
      <c r="AB240" s="164"/>
      <c r="AC240" s="164"/>
      <c r="AD240" s="164" t="s">
        <v>270</v>
      </c>
      <c r="AE240" s="170"/>
      <c r="AF240" s="155"/>
      <c r="AG240" s="156"/>
      <c r="AH240" s="154"/>
    </row>
    <row r="241" spans="1:34" x14ac:dyDescent="0.25">
      <c r="A241" s="214">
        <v>230</v>
      </c>
      <c r="B241" s="236">
        <v>156</v>
      </c>
      <c r="C241" s="153">
        <v>44805</v>
      </c>
      <c r="D241" s="233"/>
      <c r="E241" s="177"/>
      <c r="F241" s="177"/>
      <c r="G241" s="165" t="s">
        <v>270</v>
      </c>
      <c r="H241" s="165"/>
      <c r="I241" s="165"/>
      <c r="J241" s="152"/>
      <c r="K241" s="152"/>
      <c r="L241" s="152"/>
      <c r="M241" s="152"/>
      <c r="N241" s="152"/>
      <c r="O241" s="152"/>
      <c r="P241" s="152"/>
      <c r="Q241" s="152"/>
      <c r="R241" s="152"/>
      <c r="S241" s="152"/>
      <c r="T241" s="152"/>
      <c r="U241" s="152"/>
      <c r="V241" s="152"/>
      <c r="W241" s="170" t="s">
        <v>270</v>
      </c>
      <c r="X241" s="170"/>
      <c r="Y241" s="170"/>
      <c r="Z241" s="170"/>
      <c r="AA241" s="164" t="s">
        <v>270</v>
      </c>
      <c r="AB241" s="164"/>
      <c r="AC241" s="164"/>
      <c r="AD241" s="164" t="s">
        <v>270</v>
      </c>
      <c r="AE241" s="170"/>
      <c r="AF241" s="155"/>
      <c r="AG241" s="156"/>
      <c r="AH241" s="154"/>
    </row>
    <row r="242" spans="1:34" x14ac:dyDescent="0.25">
      <c r="A242" s="149">
        <v>231</v>
      </c>
      <c r="B242" s="236">
        <v>157</v>
      </c>
      <c r="C242" s="153">
        <v>44813</v>
      </c>
      <c r="D242" s="233"/>
      <c r="E242" s="177" t="s">
        <v>270</v>
      </c>
      <c r="F242" s="177"/>
      <c r="G242" s="165"/>
      <c r="H242" s="165"/>
      <c r="I242" s="165"/>
      <c r="J242" s="152"/>
      <c r="K242" s="152"/>
      <c r="L242" s="152"/>
      <c r="M242" s="152"/>
      <c r="N242" s="152"/>
      <c r="O242" s="152"/>
      <c r="P242" s="152"/>
      <c r="Q242" s="152"/>
      <c r="R242" s="152"/>
      <c r="S242" s="152"/>
      <c r="T242" s="152"/>
      <c r="U242" s="152"/>
      <c r="V242" s="152"/>
      <c r="W242" s="170" t="s">
        <v>270</v>
      </c>
      <c r="X242" s="170"/>
      <c r="Y242" s="170"/>
      <c r="Z242" s="170"/>
      <c r="AA242" s="164" t="s">
        <v>270</v>
      </c>
      <c r="AB242" s="164"/>
      <c r="AC242" s="164"/>
      <c r="AD242" s="164" t="s">
        <v>270</v>
      </c>
      <c r="AE242" s="170"/>
      <c r="AF242" s="155"/>
      <c r="AG242" s="156"/>
      <c r="AH242" s="154"/>
    </row>
    <row r="243" spans="1:34" x14ac:dyDescent="0.25">
      <c r="A243" s="149">
        <v>232</v>
      </c>
      <c r="B243" s="236">
        <v>158</v>
      </c>
      <c r="C243" s="153">
        <v>44819</v>
      </c>
      <c r="D243" s="233"/>
      <c r="E243" s="177" t="s">
        <v>270</v>
      </c>
      <c r="F243" s="177"/>
      <c r="G243" s="165"/>
      <c r="H243" s="165"/>
      <c r="I243" s="165"/>
      <c r="J243" s="152"/>
      <c r="K243" s="152"/>
      <c r="L243" s="152"/>
      <c r="M243" s="152"/>
      <c r="N243" s="152"/>
      <c r="O243" s="152"/>
      <c r="P243" s="152"/>
      <c r="Q243" s="152"/>
      <c r="R243" s="152"/>
      <c r="S243" s="152"/>
      <c r="T243" s="152"/>
      <c r="U243" s="152"/>
      <c r="V243" s="152"/>
      <c r="W243" s="170" t="s">
        <v>270</v>
      </c>
      <c r="X243" s="170"/>
      <c r="Y243" s="170"/>
      <c r="Z243" s="170"/>
      <c r="AA243" s="164" t="s">
        <v>270</v>
      </c>
      <c r="AB243" s="164"/>
      <c r="AC243" s="164"/>
      <c r="AD243" s="164" t="s">
        <v>270</v>
      </c>
      <c r="AE243" s="170"/>
      <c r="AF243" s="155"/>
      <c r="AG243" s="156"/>
      <c r="AH243" s="154"/>
    </row>
    <row r="244" spans="1:34" x14ac:dyDescent="0.25">
      <c r="A244" s="214">
        <v>233</v>
      </c>
      <c r="B244" s="236">
        <v>159</v>
      </c>
      <c r="C244" s="153">
        <v>44832</v>
      </c>
      <c r="D244" s="233"/>
      <c r="E244" s="177"/>
      <c r="F244" s="177"/>
      <c r="G244" s="165" t="s">
        <v>270</v>
      </c>
      <c r="H244" s="165"/>
      <c r="I244" s="165"/>
      <c r="J244" s="152"/>
      <c r="K244" s="152"/>
      <c r="L244" s="152"/>
      <c r="M244" s="152"/>
      <c r="N244" s="152"/>
      <c r="O244" s="152"/>
      <c r="P244" s="152"/>
      <c r="Q244" s="152"/>
      <c r="R244" s="152"/>
      <c r="S244" s="152"/>
      <c r="T244" s="152"/>
      <c r="U244" s="152"/>
      <c r="V244" s="152"/>
      <c r="W244" s="170" t="s">
        <v>270</v>
      </c>
      <c r="X244" s="170"/>
      <c r="Y244" s="170"/>
      <c r="Z244" s="170"/>
      <c r="AA244" s="164" t="s">
        <v>270</v>
      </c>
      <c r="AB244" s="164"/>
      <c r="AC244" s="164"/>
      <c r="AD244" s="164" t="s">
        <v>270</v>
      </c>
      <c r="AE244" s="170"/>
      <c r="AF244" s="155"/>
      <c r="AG244" s="156"/>
      <c r="AH244" s="154"/>
    </row>
    <row r="245" spans="1:34" x14ac:dyDescent="0.25">
      <c r="A245" s="149">
        <v>234</v>
      </c>
      <c r="B245" s="236">
        <v>161</v>
      </c>
      <c r="C245" s="153">
        <v>44833</v>
      </c>
      <c r="D245" s="233"/>
      <c r="E245" s="177" t="s">
        <v>270</v>
      </c>
      <c r="F245" s="177"/>
      <c r="G245" s="165"/>
      <c r="H245" s="165"/>
      <c r="I245" s="165"/>
      <c r="J245" s="152"/>
      <c r="K245" s="152"/>
      <c r="L245" s="152"/>
      <c r="M245" s="152"/>
      <c r="N245" s="152"/>
      <c r="O245" s="152"/>
      <c r="P245" s="152"/>
      <c r="Q245" s="152"/>
      <c r="R245" s="152"/>
      <c r="S245" s="152"/>
      <c r="T245" s="152"/>
      <c r="U245" s="152"/>
      <c r="V245" s="152"/>
      <c r="W245" s="170" t="s">
        <v>270</v>
      </c>
      <c r="X245" s="170"/>
      <c r="Y245" s="170"/>
      <c r="Z245" s="170"/>
      <c r="AA245" s="164" t="s">
        <v>270</v>
      </c>
      <c r="AB245" s="164"/>
      <c r="AC245" s="164"/>
      <c r="AD245" s="164" t="s">
        <v>270</v>
      </c>
      <c r="AE245" s="170"/>
      <c r="AF245" s="155"/>
      <c r="AG245" s="156"/>
      <c r="AH245" s="154"/>
    </row>
    <row r="246" spans="1:34" x14ac:dyDescent="0.25">
      <c r="A246" s="149">
        <v>235</v>
      </c>
      <c r="B246" s="236">
        <v>162</v>
      </c>
      <c r="C246" s="153">
        <v>44837</v>
      </c>
      <c r="D246" s="233"/>
      <c r="E246" s="176" t="s">
        <v>270</v>
      </c>
      <c r="F246" s="151"/>
      <c r="G246" s="151"/>
      <c r="H246" s="165"/>
      <c r="I246" s="165"/>
      <c r="J246" s="152"/>
      <c r="K246" s="152"/>
      <c r="L246" s="152"/>
      <c r="M246" s="152"/>
      <c r="N246" s="152"/>
      <c r="O246" s="152"/>
      <c r="P246" s="152"/>
      <c r="Q246" s="152"/>
      <c r="R246" s="152"/>
      <c r="S246" s="152"/>
      <c r="T246" s="152"/>
      <c r="U246" s="152"/>
      <c r="V246" s="152"/>
      <c r="W246" s="170" t="s">
        <v>270</v>
      </c>
      <c r="X246" s="170"/>
      <c r="Y246" s="170"/>
      <c r="Z246" s="170"/>
      <c r="AA246" s="164" t="s">
        <v>270</v>
      </c>
      <c r="AB246" s="164"/>
      <c r="AC246" s="164"/>
      <c r="AD246" s="164" t="s">
        <v>270</v>
      </c>
      <c r="AE246" s="170"/>
      <c r="AF246" s="155"/>
      <c r="AG246" s="156"/>
      <c r="AH246" s="154"/>
    </row>
    <row r="247" spans="1:34" x14ac:dyDescent="0.25">
      <c r="A247" s="214">
        <v>236</v>
      </c>
      <c r="B247" s="236">
        <v>164</v>
      </c>
      <c r="C247" s="153">
        <v>44841</v>
      </c>
      <c r="D247" s="233"/>
      <c r="E247" s="177"/>
      <c r="F247" s="177"/>
      <c r="G247" s="151" t="s">
        <v>270</v>
      </c>
      <c r="H247" s="165"/>
      <c r="I247" s="165"/>
      <c r="J247" s="152"/>
      <c r="K247" s="152"/>
      <c r="L247" s="152"/>
      <c r="M247" s="152"/>
      <c r="N247" s="152"/>
      <c r="O247" s="152"/>
      <c r="P247" s="152"/>
      <c r="Q247" s="152"/>
      <c r="R247" s="152"/>
      <c r="S247" s="152"/>
      <c r="T247" s="152"/>
      <c r="U247" s="152"/>
      <c r="V247" s="152"/>
      <c r="W247" s="170" t="s">
        <v>270</v>
      </c>
      <c r="X247" s="170"/>
      <c r="Y247" s="170"/>
      <c r="Z247" s="170"/>
      <c r="AA247" s="164" t="s">
        <v>270</v>
      </c>
      <c r="AB247" s="164"/>
      <c r="AC247" s="164"/>
      <c r="AD247" s="164" t="s">
        <v>270</v>
      </c>
      <c r="AE247" s="170"/>
      <c r="AF247" s="155"/>
      <c r="AG247" s="156"/>
      <c r="AH247" s="154"/>
    </row>
    <row r="248" spans="1:34" x14ac:dyDescent="0.25">
      <c r="A248" s="149">
        <v>237</v>
      </c>
      <c r="B248" s="236">
        <v>166</v>
      </c>
      <c r="C248" s="153">
        <v>44852</v>
      </c>
      <c r="D248" s="233"/>
      <c r="E248" s="177" t="s">
        <v>270</v>
      </c>
      <c r="F248" s="177"/>
      <c r="G248" s="151"/>
      <c r="H248" s="165"/>
      <c r="I248" s="165"/>
      <c r="J248" s="152"/>
      <c r="K248" s="152"/>
      <c r="L248" s="152"/>
      <c r="M248" s="152"/>
      <c r="N248" s="152"/>
      <c r="O248" s="152"/>
      <c r="P248" s="152"/>
      <c r="Q248" s="152"/>
      <c r="R248" s="152"/>
      <c r="S248" s="152"/>
      <c r="T248" s="152"/>
      <c r="U248" s="152"/>
      <c r="V248" s="152"/>
      <c r="W248" s="170" t="s">
        <v>270</v>
      </c>
      <c r="X248" s="170"/>
      <c r="Y248" s="170"/>
      <c r="Z248" s="170"/>
      <c r="AA248" s="164" t="s">
        <v>270</v>
      </c>
      <c r="AB248" s="164"/>
      <c r="AC248" s="164"/>
      <c r="AD248" s="164" t="s">
        <v>270</v>
      </c>
      <c r="AE248" s="170"/>
      <c r="AF248" s="155"/>
      <c r="AG248" s="156"/>
      <c r="AH248" s="154"/>
    </row>
    <row r="249" spans="1:34" x14ac:dyDescent="0.25">
      <c r="A249" s="149">
        <v>238</v>
      </c>
      <c r="B249" s="236">
        <v>167</v>
      </c>
      <c r="C249" s="153">
        <v>44852</v>
      </c>
      <c r="D249" s="233"/>
      <c r="E249" s="177" t="s">
        <v>270</v>
      </c>
      <c r="F249" s="177"/>
      <c r="G249" s="151"/>
      <c r="H249" s="165"/>
      <c r="I249" s="165"/>
      <c r="J249" s="152"/>
      <c r="K249" s="152"/>
      <c r="L249" s="152"/>
      <c r="M249" s="152"/>
      <c r="N249" s="152"/>
      <c r="O249" s="152"/>
      <c r="P249" s="152"/>
      <c r="Q249" s="152"/>
      <c r="R249" s="152"/>
      <c r="S249" s="152"/>
      <c r="T249" s="152"/>
      <c r="U249" s="152"/>
      <c r="V249" s="152"/>
      <c r="W249" s="170" t="s">
        <v>270</v>
      </c>
      <c r="X249" s="170"/>
      <c r="Y249" s="170"/>
      <c r="Z249" s="170"/>
      <c r="AA249" s="164" t="s">
        <v>270</v>
      </c>
      <c r="AB249" s="164"/>
      <c r="AC249" s="164"/>
      <c r="AD249" s="164" t="s">
        <v>270</v>
      </c>
      <c r="AE249" s="170"/>
      <c r="AF249" s="155"/>
      <c r="AG249" s="156"/>
      <c r="AH249" s="154"/>
    </row>
    <row r="250" spans="1:34" x14ac:dyDescent="0.25">
      <c r="A250" s="214">
        <v>239</v>
      </c>
      <c r="B250" s="236">
        <v>168</v>
      </c>
      <c r="C250" s="153">
        <v>44852</v>
      </c>
      <c r="D250" s="233"/>
      <c r="E250" s="177" t="s">
        <v>270</v>
      </c>
      <c r="F250" s="177"/>
      <c r="G250" s="151"/>
      <c r="H250" s="165"/>
      <c r="I250" s="165"/>
      <c r="J250" s="152"/>
      <c r="K250" s="152"/>
      <c r="L250" s="152"/>
      <c r="M250" s="152"/>
      <c r="N250" s="152"/>
      <c r="O250" s="152"/>
      <c r="P250" s="152"/>
      <c r="Q250" s="152"/>
      <c r="R250" s="152"/>
      <c r="S250" s="152"/>
      <c r="T250" s="152"/>
      <c r="U250" s="152"/>
      <c r="V250" s="152"/>
      <c r="W250" s="170" t="s">
        <v>270</v>
      </c>
      <c r="X250" s="170"/>
      <c r="Y250" s="170"/>
      <c r="Z250" s="170"/>
      <c r="AA250" s="164" t="s">
        <v>270</v>
      </c>
      <c r="AB250" s="164"/>
      <c r="AC250" s="164"/>
      <c r="AD250" s="164" t="s">
        <v>270</v>
      </c>
      <c r="AE250" s="170"/>
      <c r="AF250" s="155"/>
      <c r="AG250" s="156"/>
      <c r="AH250" s="154"/>
    </row>
    <row r="251" spans="1:34" x14ac:dyDescent="0.25">
      <c r="A251" s="149">
        <v>240</v>
      </c>
      <c r="B251" s="236">
        <v>169</v>
      </c>
      <c r="C251" s="153">
        <v>44852</v>
      </c>
      <c r="D251" s="233"/>
      <c r="E251" s="177" t="s">
        <v>270</v>
      </c>
      <c r="F251" s="177"/>
      <c r="G251" s="151"/>
      <c r="H251" s="165"/>
      <c r="I251" s="165"/>
      <c r="J251" s="152"/>
      <c r="K251" s="152"/>
      <c r="L251" s="152"/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76" t="s">
        <v>270</v>
      </c>
      <c r="X251" s="170"/>
      <c r="Y251" s="170"/>
      <c r="Z251" s="170"/>
      <c r="AA251" s="164" t="s">
        <v>270</v>
      </c>
      <c r="AB251" s="164"/>
      <c r="AC251" s="164"/>
      <c r="AD251" s="164" t="s">
        <v>270</v>
      </c>
      <c r="AE251" s="170"/>
      <c r="AF251" s="155"/>
      <c r="AG251" s="156"/>
      <c r="AH251" s="154"/>
    </row>
    <row r="252" spans="1:34" x14ac:dyDescent="0.25">
      <c r="A252" s="232">
        <v>241</v>
      </c>
      <c r="B252" s="236">
        <v>170</v>
      </c>
      <c r="C252" s="153">
        <v>44865</v>
      </c>
      <c r="D252" s="233"/>
      <c r="E252" s="177"/>
      <c r="F252" s="177"/>
      <c r="G252" s="151" t="s">
        <v>270</v>
      </c>
      <c r="H252" s="165"/>
      <c r="I252" s="165"/>
      <c r="J252" s="152"/>
      <c r="K252" s="152"/>
      <c r="L252" s="152"/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70" t="s">
        <v>270</v>
      </c>
      <c r="X252" s="170"/>
      <c r="Y252" s="170"/>
      <c r="Z252" s="170"/>
      <c r="AA252" s="164" t="s">
        <v>270</v>
      </c>
      <c r="AB252" s="164"/>
      <c r="AC252" s="164"/>
      <c r="AD252" s="164" t="s">
        <v>270</v>
      </c>
      <c r="AE252" s="170"/>
      <c r="AF252" s="155"/>
      <c r="AG252" s="156"/>
      <c r="AH252" s="154"/>
    </row>
    <row r="253" spans="1:34" x14ac:dyDescent="0.25">
      <c r="A253" s="234">
        <v>242</v>
      </c>
      <c r="B253" s="236">
        <v>171</v>
      </c>
      <c r="C253" s="153">
        <v>44873</v>
      </c>
      <c r="D253" s="233"/>
      <c r="E253" s="176"/>
      <c r="F253" s="151"/>
      <c r="G253" s="151" t="s">
        <v>270</v>
      </c>
      <c r="H253" s="165"/>
      <c r="I253" s="165"/>
      <c r="J253" s="152"/>
      <c r="K253" s="152"/>
      <c r="L253" s="152"/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70" t="s">
        <v>270</v>
      </c>
      <c r="X253" s="170"/>
      <c r="Y253" s="170"/>
      <c r="Z253" s="170"/>
      <c r="AA253" s="164" t="s">
        <v>270</v>
      </c>
      <c r="AB253" s="164"/>
      <c r="AC253" s="164"/>
      <c r="AD253" s="164" t="s">
        <v>270</v>
      </c>
      <c r="AE253" s="170"/>
      <c r="AF253" s="155"/>
      <c r="AG253" s="156"/>
      <c r="AH253" s="154"/>
    </row>
    <row r="254" spans="1:34" x14ac:dyDescent="0.25">
      <c r="A254" s="232">
        <v>243</v>
      </c>
      <c r="B254" s="236">
        <v>175</v>
      </c>
      <c r="C254" s="153">
        <v>44901</v>
      </c>
      <c r="D254" s="233"/>
      <c r="E254" s="176" t="s">
        <v>270</v>
      </c>
      <c r="F254" s="151"/>
      <c r="G254" s="151"/>
      <c r="H254" s="165"/>
      <c r="I254" s="165"/>
      <c r="J254" s="152"/>
      <c r="K254" s="152"/>
      <c r="L254" s="152"/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70" t="s">
        <v>270</v>
      </c>
      <c r="X254" s="170"/>
      <c r="Y254" s="170"/>
      <c r="Z254" s="170"/>
      <c r="AA254" s="164" t="s">
        <v>270</v>
      </c>
      <c r="AB254" s="164"/>
      <c r="AC254" s="164"/>
      <c r="AD254" s="164" t="s">
        <v>270</v>
      </c>
      <c r="AE254" s="170"/>
      <c r="AF254" s="155"/>
      <c r="AG254" s="156"/>
      <c r="AH254" s="154"/>
    </row>
    <row r="255" spans="1:34" x14ac:dyDescent="0.25">
      <c r="A255" s="232">
        <v>244</v>
      </c>
      <c r="B255" s="236">
        <v>176</v>
      </c>
      <c r="C255" s="153">
        <v>44901</v>
      </c>
      <c r="D255" s="233"/>
      <c r="E255" s="176" t="s">
        <v>270</v>
      </c>
      <c r="F255" s="151"/>
      <c r="G255" s="151"/>
      <c r="H255" s="165"/>
      <c r="I255" s="165"/>
      <c r="J255" s="152"/>
      <c r="K255" s="152"/>
      <c r="L255" s="152"/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70" t="s">
        <v>270</v>
      </c>
      <c r="X255" s="170"/>
      <c r="Y255" s="170"/>
      <c r="Z255" s="170"/>
      <c r="AA255" s="164" t="s">
        <v>270</v>
      </c>
      <c r="AB255" s="164"/>
      <c r="AC255" s="164"/>
      <c r="AD255" s="164" t="s">
        <v>270</v>
      </c>
      <c r="AE255" s="170"/>
      <c r="AF255" s="155"/>
      <c r="AG255" s="156"/>
      <c r="AH255" s="154"/>
    </row>
    <row r="256" spans="1:34" x14ac:dyDescent="0.25">
      <c r="A256" s="234">
        <v>245</v>
      </c>
      <c r="B256" s="271">
        <v>179</v>
      </c>
      <c r="C256" s="272">
        <v>44923</v>
      </c>
      <c r="D256" s="233"/>
      <c r="E256" s="170" t="s">
        <v>270</v>
      </c>
      <c r="F256" s="165"/>
      <c r="G256" s="165"/>
      <c r="H256" s="165"/>
      <c r="I256" s="165"/>
      <c r="J256" s="152"/>
      <c r="K256" s="152"/>
      <c r="L256" s="152"/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70" t="s">
        <v>270</v>
      </c>
      <c r="X256" s="170"/>
      <c r="Y256" s="170"/>
      <c r="Z256" s="170"/>
      <c r="AA256" s="164" t="s">
        <v>270</v>
      </c>
      <c r="AB256" s="164"/>
      <c r="AC256" s="164"/>
      <c r="AD256" s="164" t="s">
        <v>270</v>
      </c>
      <c r="AE256" s="170"/>
      <c r="AF256" s="155"/>
      <c r="AG256" s="156"/>
      <c r="AH256" s="154"/>
    </row>
    <row r="257" spans="1:34" x14ac:dyDescent="0.25">
      <c r="A257" s="232">
        <v>246</v>
      </c>
      <c r="B257" s="271">
        <v>180</v>
      </c>
      <c r="C257" s="272">
        <v>44923</v>
      </c>
      <c r="D257" s="233"/>
      <c r="E257" s="170" t="s">
        <v>270</v>
      </c>
      <c r="F257" s="165"/>
      <c r="G257" s="165"/>
      <c r="H257" s="165"/>
      <c r="I257" s="165"/>
      <c r="J257" s="152"/>
      <c r="K257" s="152"/>
      <c r="L257" s="152"/>
      <c r="M257" s="152"/>
      <c r="N257" s="152"/>
      <c r="O257" s="152"/>
      <c r="P257" s="152"/>
      <c r="Q257" s="152"/>
      <c r="R257" s="152"/>
      <c r="S257" s="152"/>
      <c r="T257" s="152"/>
      <c r="U257" s="152"/>
      <c r="V257" s="152"/>
      <c r="W257" s="170" t="s">
        <v>270</v>
      </c>
      <c r="X257" s="170"/>
      <c r="Y257" s="170"/>
      <c r="Z257" s="170"/>
      <c r="AA257" s="164" t="s">
        <v>270</v>
      </c>
      <c r="AB257" s="164"/>
      <c r="AC257" s="164"/>
      <c r="AD257" s="164" t="s">
        <v>270</v>
      </c>
      <c r="AE257" s="170"/>
      <c r="AF257" s="155"/>
      <c r="AG257" s="156"/>
      <c r="AH257" s="154"/>
    </row>
    <row r="258" spans="1:34" x14ac:dyDescent="0.25">
      <c r="A258" s="232">
        <v>247</v>
      </c>
      <c r="B258" s="236" t="s">
        <v>306</v>
      </c>
      <c r="C258" s="153">
        <v>44572</v>
      </c>
      <c r="D258" s="233"/>
      <c r="E258" s="177" t="s">
        <v>270</v>
      </c>
      <c r="F258" s="177"/>
      <c r="G258" s="177"/>
      <c r="H258" s="151"/>
      <c r="I258" s="165"/>
      <c r="J258" s="152"/>
      <c r="K258" s="152"/>
      <c r="L258" s="152"/>
      <c r="M258" s="152"/>
      <c r="N258" s="152"/>
      <c r="O258" s="152"/>
      <c r="P258" s="152"/>
      <c r="Q258" s="152"/>
      <c r="R258" s="152"/>
      <c r="S258" s="152"/>
      <c r="T258" s="152"/>
      <c r="U258" s="152"/>
      <c r="V258" s="152"/>
      <c r="W258" s="170"/>
      <c r="X258" s="170"/>
      <c r="Y258" s="170"/>
      <c r="Z258" s="170" t="s">
        <v>270</v>
      </c>
      <c r="AA258" s="164" t="s">
        <v>270</v>
      </c>
      <c r="AB258" s="164"/>
      <c r="AC258" s="164"/>
      <c r="AD258" s="164" t="s">
        <v>270</v>
      </c>
      <c r="AE258" s="170"/>
      <c r="AF258" s="155"/>
      <c r="AG258" s="156"/>
      <c r="AH258" s="154"/>
    </row>
    <row r="259" spans="1:34" x14ac:dyDescent="0.25">
      <c r="A259" s="234">
        <v>248</v>
      </c>
      <c r="B259" s="236" t="s">
        <v>306</v>
      </c>
      <c r="C259" s="153">
        <v>44593</v>
      </c>
      <c r="D259" s="233"/>
      <c r="E259" s="177" t="s">
        <v>270</v>
      </c>
      <c r="F259" s="177"/>
      <c r="G259" s="177"/>
      <c r="H259" s="151"/>
      <c r="I259" s="165"/>
      <c r="J259" s="152"/>
      <c r="K259" s="152"/>
      <c r="L259" s="152"/>
      <c r="M259" s="152"/>
      <c r="N259" s="152"/>
      <c r="O259" s="152"/>
      <c r="P259" s="152"/>
      <c r="Q259" s="152"/>
      <c r="R259" s="152"/>
      <c r="S259" s="152"/>
      <c r="T259" s="152"/>
      <c r="U259" s="152"/>
      <c r="V259" s="152"/>
      <c r="W259" s="170"/>
      <c r="X259" s="170"/>
      <c r="Y259" s="170"/>
      <c r="Z259" s="170" t="s">
        <v>270</v>
      </c>
      <c r="AA259" s="164" t="s">
        <v>270</v>
      </c>
      <c r="AB259" s="164"/>
      <c r="AC259" s="164"/>
      <c r="AD259" s="164" t="s">
        <v>270</v>
      </c>
      <c r="AE259" s="170"/>
      <c r="AF259" s="155"/>
      <c r="AG259" s="156"/>
      <c r="AH259" s="154"/>
    </row>
    <row r="260" spans="1:34" x14ac:dyDescent="0.25">
      <c r="A260" s="232">
        <v>249</v>
      </c>
      <c r="B260" s="236" t="s">
        <v>306</v>
      </c>
      <c r="C260" s="153">
        <v>44596</v>
      </c>
      <c r="D260" s="233"/>
      <c r="E260" s="177" t="s">
        <v>270</v>
      </c>
      <c r="F260" s="177"/>
      <c r="G260" s="177"/>
      <c r="H260" s="151"/>
      <c r="I260" s="165"/>
      <c r="J260" s="152"/>
      <c r="K260" s="152"/>
      <c r="L260" s="152"/>
      <c r="M260" s="152"/>
      <c r="N260" s="152"/>
      <c r="O260" s="152"/>
      <c r="P260" s="152"/>
      <c r="Q260" s="152"/>
      <c r="R260" s="152"/>
      <c r="S260" s="152"/>
      <c r="T260" s="152"/>
      <c r="U260" s="152"/>
      <c r="V260" s="152"/>
      <c r="W260" s="170"/>
      <c r="X260" s="170"/>
      <c r="Y260" s="170"/>
      <c r="Z260" s="170" t="s">
        <v>270</v>
      </c>
      <c r="AA260" s="164" t="s">
        <v>270</v>
      </c>
      <c r="AB260" s="164"/>
      <c r="AC260" s="164"/>
      <c r="AD260" s="164" t="s">
        <v>270</v>
      </c>
      <c r="AE260" s="170"/>
      <c r="AF260" s="155"/>
      <c r="AG260" s="156"/>
      <c r="AH260" s="154"/>
    </row>
    <row r="261" spans="1:34" x14ac:dyDescent="0.25">
      <c r="A261" s="232">
        <v>250</v>
      </c>
      <c r="B261" s="236" t="s">
        <v>306</v>
      </c>
      <c r="C261" s="153">
        <v>44616</v>
      </c>
      <c r="D261" s="233"/>
      <c r="E261" s="177" t="s">
        <v>270</v>
      </c>
      <c r="F261" s="177"/>
      <c r="G261" s="177"/>
      <c r="H261" s="151"/>
      <c r="I261" s="165"/>
      <c r="J261" s="152"/>
      <c r="K261" s="152"/>
      <c r="L261" s="152"/>
      <c r="M261" s="152"/>
      <c r="N261" s="152"/>
      <c r="O261" s="152"/>
      <c r="P261" s="152"/>
      <c r="Q261" s="152"/>
      <c r="R261" s="152"/>
      <c r="S261" s="152"/>
      <c r="T261" s="152"/>
      <c r="U261" s="152"/>
      <c r="V261" s="152"/>
      <c r="W261" s="170"/>
      <c r="X261" s="170"/>
      <c r="Y261" s="170"/>
      <c r="Z261" s="170" t="s">
        <v>270</v>
      </c>
      <c r="AA261" s="164" t="s">
        <v>270</v>
      </c>
      <c r="AB261" s="164"/>
      <c r="AC261" s="164"/>
      <c r="AD261" s="164" t="s">
        <v>270</v>
      </c>
      <c r="AE261" s="170"/>
      <c r="AF261" s="155"/>
      <c r="AG261" s="156"/>
      <c r="AH261" s="154"/>
    </row>
    <row r="262" spans="1:34" x14ac:dyDescent="0.25">
      <c r="A262" s="234">
        <v>251</v>
      </c>
      <c r="B262" s="236" t="s">
        <v>306</v>
      </c>
      <c r="C262" s="153">
        <v>44629</v>
      </c>
      <c r="D262" s="233"/>
      <c r="E262" s="177" t="s">
        <v>270</v>
      </c>
      <c r="F262" s="177"/>
      <c r="G262" s="177"/>
      <c r="H262" s="151"/>
      <c r="I262" s="165"/>
      <c r="J262" s="152"/>
      <c r="K262" s="152"/>
      <c r="L262" s="152"/>
      <c r="M262" s="152"/>
      <c r="N262" s="152"/>
      <c r="O262" s="152"/>
      <c r="P262" s="152"/>
      <c r="Q262" s="152"/>
      <c r="R262" s="152"/>
      <c r="S262" s="152"/>
      <c r="T262" s="152"/>
      <c r="U262" s="152"/>
      <c r="V262" s="152"/>
      <c r="W262" s="170"/>
      <c r="X262" s="170"/>
      <c r="Y262" s="170"/>
      <c r="Z262" s="170" t="s">
        <v>270</v>
      </c>
      <c r="AA262" s="164" t="s">
        <v>270</v>
      </c>
      <c r="AB262" s="164"/>
      <c r="AC262" s="164"/>
      <c r="AD262" s="164" t="s">
        <v>270</v>
      </c>
      <c r="AE262" s="170"/>
      <c r="AF262" s="155"/>
      <c r="AG262" s="156"/>
      <c r="AH262" s="154"/>
    </row>
    <row r="263" spans="1:34" x14ac:dyDescent="0.25">
      <c r="A263" s="232">
        <v>252</v>
      </c>
      <c r="B263" s="236" t="s">
        <v>306</v>
      </c>
      <c r="C263" s="153">
        <v>44630</v>
      </c>
      <c r="D263" s="233"/>
      <c r="E263" s="177" t="s">
        <v>270</v>
      </c>
      <c r="F263" s="177"/>
      <c r="G263" s="177"/>
      <c r="H263" s="151"/>
      <c r="I263" s="165"/>
      <c r="J263" s="152"/>
      <c r="K263" s="152"/>
      <c r="L263" s="152"/>
      <c r="M263" s="152"/>
      <c r="N263" s="152"/>
      <c r="O263" s="152"/>
      <c r="P263" s="152"/>
      <c r="Q263" s="152"/>
      <c r="R263" s="152"/>
      <c r="S263" s="152"/>
      <c r="T263" s="152"/>
      <c r="U263" s="152"/>
      <c r="V263" s="152"/>
      <c r="W263" s="170"/>
      <c r="X263" s="170"/>
      <c r="Y263" s="170"/>
      <c r="Z263" s="170" t="s">
        <v>270</v>
      </c>
      <c r="AA263" s="164" t="s">
        <v>270</v>
      </c>
      <c r="AB263" s="164"/>
      <c r="AC263" s="164"/>
      <c r="AD263" s="164" t="s">
        <v>270</v>
      </c>
      <c r="AE263" s="170"/>
      <c r="AF263" s="155"/>
      <c r="AG263" s="156"/>
      <c r="AH263" s="154"/>
    </row>
    <row r="264" spans="1:34" x14ac:dyDescent="0.25">
      <c r="A264" s="232">
        <v>253</v>
      </c>
      <c r="B264" s="236" t="s">
        <v>306</v>
      </c>
      <c r="C264" s="153">
        <v>44636</v>
      </c>
      <c r="D264" s="233"/>
      <c r="E264" s="177" t="s">
        <v>270</v>
      </c>
      <c r="F264" s="177"/>
      <c r="G264" s="177"/>
      <c r="H264" s="151"/>
      <c r="I264" s="165"/>
      <c r="J264" s="152"/>
      <c r="K264" s="152"/>
      <c r="L264" s="152"/>
      <c r="M264" s="152"/>
      <c r="N264" s="152"/>
      <c r="O264" s="152"/>
      <c r="P264" s="152"/>
      <c r="Q264" s="152"/>
      <c r="R264" s="152"/>
      <c r="S264" s="152"/>
      <c r="T264" s="152"/>
      <c r="U264" s="152"/>
      <c r="V264" s="152"/>
      <c r="W264" s="170"/>
      <c r="X264" s="170"/>
      <c r="Y264" s="170"/>
      <c r="Z264" s="170" t="s">
        <v>270</v>
      </c>
      <c r="AA264" s="164" t="s">
        <v>270</v>
      </c>
      <c r="AB264" s="164"/>
      <c r="AC264" s="164"/>
      <c r="AD264" s="164" t="s">
        <v>270</v>
      </c>
      <c r="AE264" s="170"/>
      <c r="AF264" s="155"/>
      <c r="AG264" s="156"/>
      <c r="AH264" s="154"/>
    </row>
    <row r="265" spans="1:34" x14ac:dyDescent="0.25">
      <c r="A265" s="234">
        <v>254</v>
      </c>
      <c r="B265" s="236" t="s">
        <v>306</v>
      </c>
      <c r="C265" s="153">
        <v>44644</v>
      </c>
      <c r="D265" s="233"/>
      <c r="E265" s="177" t="s">
        <v>270</v>
      </c>
      <c r="F265" s="177"/>
      <c r="G265" s="177"/>
      <c r="H265" s="151"/>
      <c r="I265" s="165"/>
      <c r="J265" s="152"/>
      <c r="K265" s="152"/>
      <c r="L265" s="152"/>
      <c r="M265" s="152"/>
      <c r="N265" s="152"/>
      <c r="O265" s="152"/>
      <c r="P265" s="152"/>
      <c r="Q265" s="152"/>
      <c r="R265" s="152"/>
      <c r="S265" s="152"/>
      <c r="T265" s="152"/>
      <c r="U265" s="152"/>
      <c r="V265" s="152"/>
      <c r="W265" s="170"/>
      <c r="X265" s="170"/>
      <c r="Y265" s="170"/>
      <c r="Z265" s="170" t="s">
        <v>270</v>
      </c>
      <c r="AA265" s="164" t="s">
        <v>270</v>
      </c>
      <c r="AB265" s="164"/>
      <c r="AC265" s="164"/>
      <c r="AD265" s="164" t="s">
        <v>270</v>
      </c>
      <c r="AE265" s="170"/>
      <c r="AF265" s="155"/>
      <c r="AG265" s="156"/>
      <c r="AH265" s="154"/>
    </row>
    <row r="266" spans="1:34" x14ac:dyDescent="0.25">
      <c r="A266" s="232">
        <v>255</v>
      </c>
      <c r="B266" s="236" t="s">
        <v>306</v>
      </c>
      <c r="C266" s="153">
        <v>44649</v>
      </c>
      <c r="D266" s="233"/>
      <c r="E266" s="177"/>
      <c r="F266" s="177"/>
      <c r="G266" s="177" t="s">
        <v>270</v>
      </c>
      <c r="H266" s="151"/>
      <c r="I266" s="165"/>
      <c r="J266" s="152"/>
      <c r="K266" s="152"/>
      <c r="L266" s="152"/>
      <c r="M266" s="152"/>
      <c r="N266" s="152"/>
      <c r="O266" s="152"/>
      <c r="P266" s="152"/>
      <c r="Q266" s="152"/>
      <c r="R266" s="152"/>
      <c r="S266" s="152"/>
      <c r="T266" s="152"/>
      <c r="U266" s="152"/>
      <c r="V266" s="152"/>
      <c r="W266" s="170"/>
      <c r="X266" s="170"/>
      <c r="Y266" s="170"/>
      <c r="Z266" s="170" t="s">
        <v>270</v>
      </c>
      <c r="AA266" s="164" t="s">
        <v>270</v>
      </c>
      <c r="AB266" s="164"/>
      <c r="AC266" s="164"/>
      <c r="AD266" s="164" t="s">
        <v>270</v>
      </c>
      <c r="AE266" s="170"/>
      <c r="AF266" s="155"/>
      <c r="AG266" s="156"/>
      <c r="AH266" s="154"/>
    </row>
    <row r="267" spans="1:34" x14ac:dyDescent="0.25">
      <c r="A267" s="232">
        <v>256</v>
      </c>
      <c r="B267" s="236" t="s">
        <v>306</v>
      </c>
      <c r="C267" s="153">
        <v>44651</v>
      </c>
      <c r="D267" s="233"/>
      <c r="E267" s="177"/>
      <c r="F267" s="177"/>
      <c r="G267" s="177" t="s">
        <v>270</v>
      </c>
      <c r="H267" s="151"/>
      <c r="I267" s="165"/>
      <c r="J267" s="152"/>
      <c r="K267" s="152"/>
      <c r="L267" s="152"/>
      <c r="M267" s="152"/>
      <c r="N267" s="152"/>
      <c r="O267" s="152"/>
      <c r="P267" s="152"/>
      <c r="Q267" s="152"/>
      <c r="R267" s="152"/>
      <c r="S267" s="152"/>
      <c r="T267" s="152"/>
      <c r="U267" s="152"/>
      <c r="V267" s="152"/>
      <c r="W267" s="170"/>
      <c r="X267" s="170"/>
      <c r="Y267" s="170"/>
      <c r="Z267" s="170" t="s">
        <v>270</v>
      </c>
      <c r="AA267" s="164" t="s">
        <v>270</v>
      </c>
      <c r="AB267" s="164"/>
      <c r="AC267" s="164"/>
      <c r="AD267" s="164" t="s">
        <v>270</v>
      </c>
      <c r="AE267" s="170"/>
      <c r="AF267" s="155"/>
      <c r="AG267" s="156"/>
      <c r="AH267" s="154"/>
    </row>
    <row r="268" spans="1:34" x14ac:dyDescent="0.25">
      <c r="A268" s="234">
        <v>257</v>
      </c>
      <c r="B268" s="236" t="s">
        <v>306</v>
      </c>
      <c r="C268" s="153">
        <v>44666</v>
      </c>
      <c r="D268" s="233"/>
      <c r="E268" s="177" t="s">
        <v>270</v>
      </c>
      <c r="F268" s="177"/>
      <c r="G268" s="177"/>
      <c r="H268" s="151"/>
      <c r="I268" s="165"/>
      <c r="J268" s="152"/>
      <c r="K268" s="152"/>
      <c r="L268" s="152"/>
      <c r="M268" s="152"/>
      <c r="N268" s="152"/>
      <c r="O268" s="152"/>
      <c r="P268" s="152"/>
      <c r="Q268" s="152"/>
      <c r="R268" s="152"/>
      <c r="S268" s="152"/>
      <c r="T268" s="152"/>
      <c r="U268" s="152"/>
      <c r="V268" s="152"/>
      <c r="W268" s="170"/>
      <c r="X268" s="170"/>
      <c r="Y268" s="170"/>
      <c r="Z268" s="170" t="s">
        <v>270</v>
      </c>
      <c r="AA268" s="164" t="s">
        <v>270</v>
      </c>
      <c r="AB268" s="164"/>
      <c r="AC268" s="164"/>
      <c r="AD268" s="164" t="s">
        <v>270</v>
      </c>
      <c r="AE268" s="170"/>
      <c r="AF268" s="155"/>
      <c r="AG268" s="156"/>
      <c r="AH268" s="154"/>
    </row>
    <row r="269" spans="1:34" x14ac:dyDescent="0.25">
      <c r="A269" s="232">
        <v>258</v>
      </c>
      <c r="B269" s="236" t="s">
        <v>306</v>
      </c>
      <c r="C269" s="153">
        <v>44699</v>
      </c>
      <c r="D269" s="233"/>
      <c r="E269" s="177" t="s">
        <v>270</v>
      </c>
      <c r="F269" s="177"/>
      <c r="G269" s="177"/>
      <c r="H269" s="151"/>
      <c r="I269" s="165"/>
      <c r="J269" s="152"/>
      <c r="K269" s="152"/>
      <c r="L269" s="152"/>
      <c r="M269" s="152"/>
      <c r="N269" s="152"/>
      <c r="O269" s="152"/>
      <c r="P269" s="152"/>
      <c r="Q269" s="152"/>
      <c r="R269" s="152"/>
      <c r="S269" s="152"/>
      <c r="T269" s="152"/>
      <c r="U269" s="152"/>
      <c r="V269" s="152"/>
      <c r="W269" s="170"/>
      <c r="X269" s="170"/>
      <c r="Y269" s="170"/>
      <c r="Z269" s="170" t="s">
        <v>270</v>
      </c>
      <c r="AA269" s="164" t="s">
        <v>270</v>
      </c>
      <c r="AB269" s="164"/>
      <c r="AC269" s="164"/>
      <c r="AD269" s="164" t="s">
        <v>270</v>
      </c>
      <c r="AE269" s="170"/>
      <c r="AF269" s="155"/>
      <c r="AG269" s="156"/>
      <c r="AH269" s="154"/>
    </row>
    <row r="270" spans="1:34" x14ac:dyDescent="0.25">
      <c r="A270" s="232">
        <v>259</v>
      </c>
      <c r="B270" s="236" t="s">
        <v>306</v>
      </c>
      <c r="C270" s="153">
        <v>44700</v>
      </c>
      <c r="D270" s="233"/>
      <c r="E270" s="177"/>
      <c r="F270" s="177"/>
      <c r="G270" s="177" t="s">
        <v>270</v>
      </c>
      <c r="H270" s="151"/>
      <c r="I270" s="165"/>
      <c r="J270" s="152"/>
      <c r="K270" s="152"/>
      <c r="L270" s="152"/>
      <c r="M270" s="152"/>
      <c r="N270" s="152"/>
      <c r="O270" s="152"/>
      <c r="P270" s="152"/>
      <c r="Q270" s="152"/>
      <c r="R270" s="152"/>
      <c r="S270" s="152"/>
      <c r="T270" s="152"/>
      <c r="U270" s="152"/>
      <c r="V270" s="152"/>
      <c r="W270" s="170"/>
      <c r="X270" s="170"/>
      <c r="Y270" s="170"/>
      <c r="Z270" s="170" t="s">
        <v>270</v>
      </c>
      <c r="AA270" s="164" t="s">
        <v>270</v>
      </c>
      <c r="AB270" s="164"/>
      <c r="AC270" s="164"/>
      <c r="AD270" s="164" t="s">
        <v>270</v>
      </c>
      <c r="AE270" s="170"/>
      <c r="AF270" s="155"/>
      <c r="AG270" s="156"/>
      <c r="AH270" s="154"/>
    </row>
    <row r="271" spans="1:34" x14ac:dyDescent="0.25">
      <c r="A271" s="234">
        <v>260</v>
      </c>
      <c r="B271" s="236" t="s">
        <v>306</v>
      </c>
      <c r="C271" s="153">
        <v>44704</v>
      </c>
      <c r="D271" s="233"/>
      <c r="E271" s="177" t="s">
        <v>270</v>
      </c>
      <c r="F271" s="177"/>
      <c r="G271" s="177"/>
      <c r="H271" s="151"/>
      <c r="I271" s="165"/>
      <c r="J271" s="152"/>
      <c r="K271" s="152"/>
      <c r="L271" s="152"/>
      <c r="M271" s="152"/>
      <c r="N271" s="152"/>
      <c r="O271" s="152"/>
      <c r="P271" s="152"/>
      <c r="Q271" s="152"/>
      <c r="R271" s="152"/>
      <c r="S271" s="152"/>
      <c r="T271" s="152"/>
      <c r="U271" s="152"/>
      <c r="V271" s="152"/>
      <c r="W271" s="170"/>
      <c r="X271" s="170"/>
      <c r="Y271" s="170"/>
      <c r="Z271" s="170" t="s">
        <v>270</v>
      </c>
      <c r="AA271" s="164" t="s">
        <v>270</v>
      </c>
      <c r="AB271" s="164"/>
      <c r="AC271" s="164"/>
      <c r="AD271" s="164" t="s">
        <v>270</v>
      </c>
      <c r="AE271" s="170"/>
      <c r="AF271" s="155"/>
      <c r="AG271" s="156"/>
      <c r="AH271" s="154"/>
    </row>
    <row r="272" spans="1:34" x14ac:dyDescent="0.25">
      <c r="A272" s="232">
        <v>261</v>
      </c>
      <c r="B272" s="236" t="s">
        <v>306</v>
      </c>
      <c r="C272" s="153">
        <v>44704</v>
      </c>
      <c r="D272" s="233"/>
      <c r="E272" s="177"/>
      <c r="F272" s="177"/>
      <c r="G272" s="177" t="s">
        <v>270</v>
      </c>
      <c r="H272" s="151"/>
      <c r="I272" s="165"/>
      <c r="J272" s="152"/>
      <c r="K272" s="152"/>
      <c r="L272" s="152"/>
      <c r="M272" s="152"/>
      <c r="N272" s="152"/>
      <c r="O272" s="152"/>
      <c r="P272" s="152"/>
      <c r="Q272" s="152"/>
      <c r="R272" s="152"/>
      <c r="S272" s="152"/>
      <c r="T272" s="152"/>
      <c r="U272" s="152"/>
      <c r="V272" s="152"/>
      <c r="W272" s="170"/>
      <c r="X272" s="170"/>
      <c r="Y272" s="170"/>
      <c r="Z272" s="170" t="s">
        <v>270</v>
      </c>
      <c r="AA272" s="164" t="s">
        <v>270</v>
      </c>
      <c r="AB272" s="164"/>
      <c r="AC272" s="164"/>
      <c r="AD272" s="164" t="s">
        <v>270</v>
      </c>
      <c r="AE272" s="170"/>
      <c r="AF272" s="155"/>
      <c r="AG272" s="156"/>
      <c r="AH272" s="154"/>
    </row>
    <row r="273" spans="1:34" x14ac:dyDescent="0.25">
      <c r="A273" s="232">
        <v>262</v>
      </c>
      <c r="B273" s="236" t="s">
        <v>306</v>
      </c>
      <c r="C273" s="153">
        <v>44705</v>
      </c>
      <c r="D273" s="233"/>
      <c r="E273" s="177" t="s">
        <v>270</v>
      </c>
      <c r="F273" s="177"/>
      <c r="G273" s="177"/>
      <c r="H273" s="151"/>
      <c r="I273" s="165"/>
      <c r="J273" s="152"/>
      <c r="K273" s="152"/>
      <c r="L273" s="152"/>
      <c r="M273" s="152"/>
      <c r="N273" s="152"/>
      <c r="O273" s="152"/>
      <c r="P273" s="152"/>
      <c r="Q273" s="152"/>
      <c r="R273" s="152"/>
      <c r="S273" s="152"/>
      <c r="T273" s="152"/>
      <c r="U273" s="152"/>
      <c r="V273" s="152"/>
      <c r="W273" s="170"/>
      <c r="X273" s="170"/>
      <c r="Y273" s="170"/>
      <c r="Z273" s="170" t="s">
        <v>270</v>
      </c>
      <c r="AA273" s="164" t="s">
        <v>270</v>
      </c>
      <c r="AB273" s="164"/>
      <c r="AC273" s="164"/>
      <c r="AD273" s="164" t="s">
        <v>270</v>
      </c>
      <c r="AE273" s="170"/>
      <c r="AF273" s="155"/>
      <c r="AG273" s="156"/>
      <c r="AH273" s="154"/>
    </row>
    <row r="274" spans="1:34" x14ac:dyDescent="0.25">
      <c r="A274" s="234">
        <v>263</v>
      </c>
      <c r="B274" s="236" t="s">
        <v>306</v>
      </c>
      <c r="C274" s="153">
        <v>44715</v>
      </c>
      <c r="D274" s="233"/>
      <c r="E274" s="177" t="s">
        <v>270</v>
      </c>
      <c r="F274" s="177"/>
      <c r="G274" s="177"/>
      <c r="H274" s="151"/>
      <c r="I274" s="165"/>
      <c r="J274" s="152"/>
      <c r="K274" s="152"/>
      <c r="L274" s="152"/>
      <c r="M274" s="152"/>
      <c r="N274" s="152"/>
      <c r="O274" s="152"/>
      <c r="P274" s="152"/>
      <c r="Q274" s="152"/>
      <c r="R274" s="152"/>
      <c r="S274" s="152"/>
      <c r="T274" s="152"/>
      <c r="U274" s="152"/>
      <c r="V274" s="152"/>
      <c r="W274" s="170"/>
      <c r="X274" s="170"/>
      <c r="Y274" s="170"/>
      <c r="Z274" s="170" t="s">
        <v>270</v>
      </c>
      <c r="AA274" s="164" t="s">
        <v>270</v>
      </c>
      <c r="AB274" s="164"/>
      <c r="AC274" s="164"/>
      <c r="AD274" s="164" t="s">
        <v>270</v>
      </c>
      <c r="AE274" s="170"/>
      <c r="AF274" s="155"/>
      <c r="AG274" s="156"/>
      <c r="AH274" s="154"/>
    </row>
    <row r="275" spans="1:34" x14ac:dyDescent="0.25">
      <c r="A275" s="232">
        <v>264</v>
      </c>
      <c r="B275" s="236" t="s">
        <v>306</v>
      </c>
      <c r="C275" s="153">
        <v>44735</v>
      </c>
      <c r="D275" s="233"/>
      <c r="E275" s="177"/>
      <c r="F275" s="177"/>
      <c r="G275" s="177" t="s">
        <v>270</v>
      </c>
      <c r="H275" s="151"/>
      <c r="I275" s="165"/>
      <c r="J275" s="152"/>
      <c r="K275" s="152"/>
      <c r="L275" s="152"/>
      <c r="M275" s="152"/>
      <c r="N275" s="152"/>
      <c r="O275" s="152"/>
      <c r="P275" s="152"/>
      <c r="Q275" s="152"/>
      <c r="R275" s="152"/>
      <c r="S275" s="152"/>
      <c r="T275" s="152"/>
      <c r="U275" s="152"/>
      <c r="V275" s="152"/>
      <c r="W275" s="170"/>
      <c r="X275" s="170"/>
      <c r="Y275" s="170"/>
      <c r="Z275" s="170" t="s">
        <v>270</v>
      </c>
      <c r="AA275" s="164" t="s">
        <v>270</v>
      </c>
      <c r="AB275" s="164"/>
      <c r="AC275" s="164"/>
      <c r="AD275" s="164" t="s">
        <v>270</v>
      </c>
      <c r="AE275" s="170"/>
      <c r="AF275" s="155"/>
      <c r="AG275" s="156"/>
      <c r="AH275" s="154"/>
    </row>
    <row r="276" spans="1:34" x14ac:dyDescent="0.25">
      <c r="A276" s="232">
        <v>265</v>
      </c>
      <c r="B276" s="236" t="s">
        <v>306</v>
      </c>
      <c r="C276" s="153">
        <v>44741</v>
      </c>
      <c r="D276" s="233"/>
      <c r="E276" s="177" t="s">
        <v>270</v>
      </c>
      <c r="F276" s="177"/>
      <c r="G276" s="177"/>
      <c r="H276" s="151"/>
      <c r="I276" s="165"/>
      <c r="J276" s="152"/>
      <c r="K276" s="152"/>
      <c r="L276" s="152"/>
      <c r="M276" s="152"/>
      <c r="N276" s="152"/>
      <c r="O276" s="152"/>
      <c r="P276" s="152"/>
      <c r="Q276" s="152"/>
      <c r="R276" s="152"/>
      <c r="S276" s="152"/>
      <c r="T276" s="152"/>
      <c r="U276" s="152"/>
      <c r="V276" s="152"/>
      <c r="W276" s="170"/>
      <c r="X276" s="170"/>
      <c r="Y276" s="170"/>
      <c r="Z276" s="170" t="s">
        <v>270</v>
      </c>
      <c r="AA276" s="164" t="s">
        <v>270</v>
      </c>
      <c r="AB276" s="164"/>
      <c r="AC276" s="164"/>
      <c r="AD276" s="164" t="s">
        <v>270</v>
      </c>
      <c r="AE276" s="170"/>
      <c r="AF276" s="155"/>
      <c r="AG276" s="156"/>
      <c r="AH276" s="154"/>
    </row>
    <row r="277" spans="1:34" x14ac:dyDescent="0.25">
      <c r="A277" s="234">
        <v>266</v>
      </c>
      <c r="B277" s="236" t="s">
        <v>306</v>
      </c>
      <c r="C277" s="153">
        <v>44771</v>
      </c>
      <c r="D277" s="233"/>
      <c r="E277" s="177"/>
      <c r="F277" s="177"/>
      <c r="G277" s="177" t="s">
        <v>270</v>
      </c>
      <c r="H277" s="151"/>
      <c r="I277" s="165"/>
      <c r="J277" s="152"/>
      <c r="K277" s="152"/>
      <c r="L277" s="152"/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70"/>
      <c r="X277" s="170"/>
      <c r="Y277" s="170"/>
      <c r="Z277" s="170" t="s">
        <v>270</v>
      </c>
      <c r="AA277" s="164" t="s">
        <v>270</v>
      </c>
      <c r="AB277" s="164"/>
      <c r="AC277" s="164"/>
      <c r="AD277" s="164" t="s">
        <v>270</v>
      </c>
      <c r="AE277" s="170"/>
      <c r="AF277" s="155"/>
      <c r="AG277" s="156"/>
      <c r="AH277" s="154"/>
    </row>
    <row r="278" spans="1:34" x14ac:dyDescent="0.25">
      <c r="A278" s="232">
        <v>267</v>
      </c>
      <c r="B278" s="236" t="s">
        <v>306</v>
      </c>
      <c r="C278" s="153">
        <v>44798</v>
      </c>
      <c r="D278" s="233"/>
      <c r="E278" s="177"/>
      <c r="F278" s="177"/>
      <c r="G278" s="177" t="s">
        <v>270</v>
      </c>
      <c r="H278" s="151"/>
      <c r="I278" s="165"/>
      <c r="J278" s="152"/>
      <c r="K278" s="152"/>
      <c r="L278" s="152"/>
      <c r="M278" s="152"/>
      <c r="N278" s="152"/>
      <c r="O278" s="152"/>
      <c r="P278" s="152"/>
      <c r="Q278" s="152"/>
      <c r="R278" s="152"/>
      <c r="S278" s="152"/>
      <c r="T278" s="152"/>
      <c r="U278" s="152"/>
      <c r="V278" s="152"/>
      <c r="W278" s="170"/>
      <c r="X278" s="170"/>
      <c r="Y278" s="170"/>
      <c r="Z278" s="170" t="s">
        <v>270</v>
      </c>
      <c r="AA278" s="164" t="s">
        <v>270</v>
      </c>
      <c r="AB278" s="164"/>
      <c r="AC278" s="164"/>
      <c r="AD278" s="164" t="s">
        <v>270</v>
      </c>
      <c r="AE278" s="170"/>
      <c r="AF278" s="155"/>
      <c r="AG278" s="156"/>
      <c r="AH278" s="154"/>
    </row>
    <row r="279" spans="1:34" x14ac:dyDescent="0.25">
      <c r="A279" s="232">
        <v>268</v>
      </c>
      <c r="B279" s="236" t="s">
        <v>306</v>
      </c>
      <c r="C279" s="153">
        <v>44803</v>
      </c>
      <c r="D279" s="233"/>
      <c r="E279" s="177"/>
      <c r="F279" s="177"/>
      <c r="G279" s="177" t="s">
        <v>270</v>
      </c>
      <c r="H279" s="151"/>
      <c r="I279" s="165"/>
      <c r="J279" s="152"/>
      <c r="K279" s="152"/>
      <c r="L279" s="152"/>
      <c r="M279" s="152"/>
      <c r="N279" s="152"/>
      <c r="O279" s="152"/>
      <c r="P279" s="152"/>
      <c r="Q279" s="152"/>
      <c r="R279" s="152"/>
      <c r="S279" s="152"/>
      <c r="T279" s="152"/>
      <c r="U279" s="152"/>
      <c r="V279" s="152"/>
      <c r="W279" s="170"/>
      <c r="X279" s="170"/>
      <c r="Y279" s="170"/>
      <c r="Z279" s="170" t="s">
        <v>270</v>
      </c>
      <c r="AA279" s="164" t="s">
        <v>270</v>
      </c>
      <c r="AB279" s="164"/>
      <c r="AC279" s="164"/>
      <c r="AD279" s="164" t="s">
        <v>270</v>
      </c>
      <c r="AE279" s="170"/>
      <c r="AF279" s="155"/>
      <c r="AG279" s="156"/>
      <c r="AH279" s="154"/>
    </row>
    <row r="280" spans="1:34" x14ac:dyDescent="0.25">
      <c r="A280" s="234">
        <v>269</v>
      </c>
      <c r="B280" s="236" t="s">
        <v>306</v>
      </c>
      <c r="C280" s="153">
        <v>44839</v>
      </c>
      <c r="D280" s="233"/>
      <c r="E280" s="177"/>
      <c r="F280" s="177"/>
      <c r="G280" s="177" t="s">
        <v>270</v>
      </c>
      <c r="H280" s="151"/>
      <c r="I280" s="165"/>
      <c r="J280" s="152"/>
      <c r="K280" s="152"/>
      <c r="L280" s="152"/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70"/>
      <c r="X280" s="170"/>
      <c r="Y280" s="170"/>
      <c r="Z280" s="170" t="s">
        <v>270</v>
      </c>
      <c r="AA280" s="164" t="s">
        <v>270</v>
      </c>
      <c r="AB280" s="164"/>
      <c r="AC280" s="164"/>
      <c r="AD280" s="164" t="s">
        <v>270</v>
      </c>
      <c r="AE280" s="170"/>
      <c r="AF280" s="155"/>
      <c r="AG280" s="156"/>
      <c r="AH280" s="154"/>
    </row>
    <row r="281" spans="1:34" x14ac:dyDescent="0.25">
      <c r="A281" s="232">
        <v>270</v>
      </c>
      <c r="B281" s="236" t="s">
        <v>306</v>
      </c>
      <c r="C281" s="153">
        <v>44839</v>
      </c>
      <c r="D281" s="233"/>
      <c r="E281" s="177"/>
      <c r="F281" s="177"/>
      <c r="G281" s="177" t="s">
        <v>270</v>
      </c>
      <c r="H281" s="151"/>
      <c r="I281" s="165"/>
      <c r="J281" s="152"/>
      <c r="K281" s="152"/>
      <c r="L281" s="152"/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70"/>
      <c r="X281" s="170"/>
      <c r="Y281" s="170"/>
      <c r="Z281" s="170" t="s">
        <v>270</v>
      </c>
      <c r="AA281" s="164" t="s">
        <v>270</v>
      </c>
      <c r="AB281" s="164"/>
      <c r="AC281" s="164"/>
      <c r="AD281" s="164" t="s">
        <v>270</v>
      </c>
      <c r="AE281" s="170"/>
      <c r="AF281" s="155"/>
      <c r="AG281" s="156"/>
      <c r="AH281" s="154"/>
    </row>
    <row r="282" spans="1:34" x14ac:dyDescent="0.25">
      <c r="A282" s="232">
        <v>271</v>
      </c>
      <c r="B282" s="236" t="s">
        <v>306</v>
      </c>
      <c r="C282" s="153">
        <v>44853</v>
      </c>
      <c r="D282" s="233"/>
      <c r="E282" s="177" t="s">
        <v>270</v>
      </c>
      <c r="F282" s="177"/>
      <c r="G282" s="177"/>
      <c r="H282" s="151"/>
      <c r="I282" s="165"/>
      <c r="J282" s="152"/>
      <c r="K282" s="152"/>
      <c r="L282" s="152"/>
      <c r="M282" s="152"/>
      <c r="N282" s="152"/>
      <c r="O282" s="152"/>
      <c r="P282" s="152"/>
      <c r="Q282" s="152"/>
      <c r="R282" s="152"/>
      <c r="S282" s="152"/>
      <c r="T282" s="152"/>
      <c r="U282" s="152"/>
      <c r="V282" s="152"/>
      <c r="W282" s="170"/>
      <c r="X282" s="170"/>
      <c r="Y282" s="170"/>
      <c r="Z282" s="170" t="s">
        <v>270</v>
      </c>
      <c r="AA282" s="164" t="s">
        <v>270</v>
      </c>
      <c r="AB282" s="164"/>
      <c r="AC282" s="164"/>
      <c r="AD282" s="164" t="s">
        <v>270</v>
      </c>
      <c r="AE282" s="170"/>
      <c r="AF282" s="155"/>
      <c r="AG282" s="156"/>
      <c r="AH282" s="154"/>
    </row>
    <row r="283" spans="1:34" x14ac:dyDescent="0.25">
      <c r="A283" s="234">
        <v>272</v>
      </c>
      <c r="B283" s="236" t="s">
        <v>306</v>
      </c>
      <c r="C283" s="153">
        <v>44859</v>
      </c>
      <c r="D283" s="233"/>
      <c r="E283" s="177" t="s">
        <v>270</v>
      </c>
      <c r="F283" s="177"/>
      <c r="G283" s="177"/>
      <c r="H283" s="151"/>
      <c r="I283" s="165"/>
      <c r="J283" s="152"/>
      <c r="K283" s="152"/>
      <c r="L283" s="152"/>
      <c r="M283" s="152"/>
      <c r="N283" s="152"/>
      <c r="O283" s="152"/>
      <c r="P283" s="152"/>
      <c r="Q283" s="152"/>
      <c r="R283" s="152"/>
      <c r="S283" s="152"/>
      <c r="T283" s="152"/>
      <c r="U283" s="152"/>
      <c r="V283" s="152"/>
      <c r="W283" s="170"/>
      <c r="X283" s="170"/>
      <c r="Y283" s="170"/>
      <c r="Z283" s="170" t="s">
        <v>270</v>
      </c>
      <c r="AA283" s="164" t="s">
        <v>270</v>
      </c>
      <c r="AB283" s="164"/>
      <c r="AC283" s="164"/>
      <c r="AD283" s="164" t="s">
        <v>270</v>
      </c>
      <c r="AE283" s="170"/>
      <c r="AF283" s="155"/>
      <c r="AG283" s="156"/>
      <c r="AH283" s="154"/>
    </row>
    <row r="284" spans="1:34" x14ac:dyDescent="0.25">
      <c r="A284" s="232">
        <v>273</v>
      </c>
      <c r="B284" s="236" t="s">
        <v>306</v>
      </c>
      <c r="C284" s="153">
        <v>44859</v>
      </c>
      <c r="D284" s="233"/>
      <c r="E284" s="177" t="s">
        <v>270</v>
      </c>
      <c r="F284" s="177"/>
      <c r="G284" s="177"/>
      <c r="H284" s="151"/>
      <c r="I284" s="165"/>
      <c r="J284" s="152"/>
      <c r="K284" s="152"/>
      <c r="L284" s="152"/>
      <c r="M284" s="152"/>
      <c r="N284" s="152"/>
      <c r="O284" s="152"/>
      <c r="P284" s="152"/>
      <c r="Q284" s="152"/>
      <c r="R284" s="152"/>
      <c r="S284" s="152"/>
      <c r="T284" s="152"/>
      <c r="U284" s="152"/>
      <c r="V284" s="152"/>
      <c r="W284" s="170"/>
      <c r="X284" s="170"/>
      <c r="Y284" s="170"/>
      <c r="Z284" s="170" t="s">
        <v>270</v>
      </c>
      <c r="AA284" s="164" t="s">
        <v>270</v>
      </c>
      <c r="AB284" s="164"/>
      <c r="AC284" s="164"/>
      <c r="AD284" s="164" t="s">
        <v>270</v>
      </c>
      <c r="AE284" s="170"/>
      <c r="AF284" s="155"/>
      <c r="AG284" s="156"/>
      <c r="AH284" s="154"/>
    </row>
    <row r="285" spans="1:34" x14ac:dyDescent="0.25">
      <c r="A285" s="232">
        <v>274</v>
      </c>
      <c r="B285" s="236" t="s">
        <v>306</v>
      </c>
      <c r="C285" s="153">
        <v>44859</v>
      </c>
      <c r="D285" s="233"/>
      <c r="E285" s="177" t="s">
        <v>270</v>
      </c>
      <c r="F285" s="177"/>
      <c r="G285" s="177"/>
      <c r="H285" s="151"/>
      <c r="I285" s="165"/>
      <c r="J285" s="152"/>
      <c r="K285" s="152"/>
      <c r="L285" s="152"/>
      <c r="M285" s="152"/>
      <c r="N285" s="152"/>
      <c r="O285" s="152"/>
      <c r="P285" s="152"/>
      <c r="Q285" s="152"/>
      <c r="R285" s="152"/>
      <c r="S285" s="152"/>
      <c r="T285" s="152"/>
      <c r="U285" s="152"/>
      <c r="V285" s="152"/>
      <c r="W285" s="170"/>
      <c r="X285" s="170"/>
      <c r="Y285" s="170"/>
      <c r="Z285" s="170" t="s">
        <v>270</v>
      </c>
      <c r="AA285" s="164" t="s">
        <v>270</v>
      </c>
      <c r="AB285" s="164"/>
      <c r="AC285" s="164"/>
      <c r="AD285" s="164" t="s">
        <v>270</v>
      </c>
      <c r="AE285" s="170"/>
      <c r="AF285" s="155"/>
      <c r="AG285" s="156"/>
      <c r="AH285" s="154"/>
    </row>
    <row r="286" spans="1:34" x14ac:dyDescent="0.25">
      <c r="A286" s="234">
        <v>275</v>
      </c>
      <c r="B286" s="236" t="s">
        <v>306</v>
      </c>
      <c r="C286" s="153">
        <v>44860</v>
      </c>
      <c r="D286" s="233"/>
      <c r="E286" s="177" t="s">
        <v>270</v>
      </c>
      <c r="F286" s="177"/>
      <c r="G286" s="177"/>
      <c r="H286" s="151"/>
      <c r="I286" s="165"/>
      <c r="J286" s="152"/>
      <c r="K286" s="152"/>
      <c r="L286" s="152"/>
      <c r="M286" s="152"/>
      <c r="N286" s="152"/>
      <c r="O286" s="152"/>
      <c r="P286" s="152"/>
      <c r="Q286" s="152"/>
      <c r="R286" s="152"/>
      <c r="S286" s="152"/>
      <c r="T286" s="152"/>
      <c r="U286" s="152"/>
      <c r="V286" s="152"/>
      <c r="W286" s="170"/>
      <c r="X286" s="170"/>
      <c r="Y286" s="170"/>
      <c r="Z286" s="170" t="s">
        <v>270</v>
      </c>
      <c r="AA286" s="164" t="s">
        <v>270</v>
      </c>
      <c r="AB286" s="164"/>
      <c r="AC286" s="164"/>
      <c r="AD286" s="164" t="s">
        <v>270</v>
      </c>
      <c r="AE286" s="170"/>
      <c r="AF286" s="155"/>
      <c r="AG286" s="156"/>
      <c r="AH286" s="154"/>
    </row>
    <row r="287" spans="1:34" x14ac:dyDescent="0.25">
      <c r="A287" s="232">
        <v>276</v>
      </c>
      <c r="B287" s="236" t="s">
        <v>306</v>
      </c>
      <c r="C287" s="153">
        <v>44860</v>
      </c>
      <c r="D287" s="233"/>
      <c r="E287" s="177" t="s">
        <v>270</v>
      </c>
      <c r="F287" s="177"/>
      <c r="G287" s="177"/>
      <c r="H287" s="151"/>
      <c r="I287" s="165"/>
      <c r="J287" s="152"/>
      <c r="K287" s="152"/>
      <c r="L287" s="152"/>
      <c r="M287" s="152"/>
      <c r="N287" s="152"/>
      <c r="O287" s="152"/>
      <c r="P287" s="152"/>
      <c r="Q287" s="152"/>
      <c r="R287" s="152"/>
      <c r="S287" s="152"/>
      <c r="T287" s="152"/>
      <c r="U287" s="152"/>
      <c r="V287" s="152"/>
      <c r="W287" s="170"/>
      <c r="X287" s="170"/>
      <c r="Y287" s="170"/>
      <c r="Z287" s="170" t="s">
        <v>270</v>
      </c>
      <c r="AA287" s="164" t="s">
        <v>270</v>
      </c>
      <c r="AB287" s="164"/>
      <c r="AC287" s="164"/>
      <c r="AD287" s="164" t="s">
        <v>270</v>
      </c>
      <c r="AE287" s="170"/>
      <c r="AF287" s="155"/>
      <c r="AG287" s="156"/>
      <c r="AH287" s="154"/>
    </row>
    <row r="288" spans="1:34" x14ac:dyDescent="0.25">
      <c r="A288" s="232">
        <v>277</v>
      </c>
      <c r="B288" s="236" t="s">
        <v>306</v>
      </c>
      <c r="C288" s="153">
        <v>44865</v>
      </c>
      <c r="D288" s="233"/>
      <c r="E288" s="177"/>
      <c r="F288" s="177"/>
      <c r="G288" s="177" t="s">
        <v>270</v>
      </c>
      <c r="H288" s="151"/>
      <c r="I288" s="165"/>
      <c r="J288" s="152"/>
      <c r="K288" s="152"/>
      <c r="L288" s="152"/>
      <c r="M288" s="152"/>
      <c r="N288" s="152"/>
      <c r="O288" s="152"/>
      <c r="P288" s="152"/>
      <c r="Q288" s="152"/>
      <c r="R288" s="152"/>
      <c r="S288" s="152"/>
      <c r="T288" s="152"/>
      <c r="U288" s="152"/>
      <c r="V288" s="152"/>
      <c r="W288" s="170"/>
      <c r="X288" s="170"/>
      <c r="Y288" s="170"/>
      <c r="Z288" s="170" t="s">
        <v>270</v>
      </c>
      <c r="AA288" s="164" t="s">
        <v>270</v>
      </c>
      <c r="AB288" s="164"/>
      <c r="AC288" s="164"/>
      <c r="AD288" s="164" t="s">
        <v>270</v>
      </c>
      <c r="AE288" s="170"/>
      <c r="AF288" s="155"/>
      <c r="AG288" s="156"/>
      <c r="AH288" s="154"/>
    </row>
    <row r="289" spans="1:34" x14ac:dyDescent="0.25">
      <c r="A289" s="234">
        <v>278</v>
      </c>
      <c r="B289" s="236" t="s">
        <v>306</v>
      </c>
      <c r="C289" s="153">
        <v>44872</v>
      </c>
      <c r="D289" s="233"/>
      <c r="E289" s="177"/>
      <c r="F289" s="177"/>
      <c r="G289" s="177" t="s">
        <v>270</v>
      </c>
      <c r="H289" s="151"/>
      <c r="I289" s="165"/>
      <c r="J289" s="152"/>
      <c r="K289" s="152"/>
      <c r="L289" s="152"/>
      <c r="M289" s="152"/>
      <c r="N289" s="152"/>
      <c r="O289" s="152"/>
      <c r="P289" s="152"/>
      <c r="Q289" s="152"/>
      <c r="R289" s="152"/>
      <c r="S289" s="152"/>
      <c r="T289" s="152"/>
      <c r="U289" s="152"/>
      <c r="V289" s="152"/>
      <c r="W289" s="170"/>
      <c r="X289" s="170"/>
      <c r="Y289" s="170"/>
      <c r="Z289" s="170" t="s">
        <v>270</v>
      </c>
      <c r="AA289" s="164" t="s">
        <v>270</v>
      </c>
      <c r="AB289" s="164"/>
      <c r="AC289" s="164"/>
      <c r="AD289" s="164" t="s">
        <v>270</v>
      </c>
      <c r="AE289" s="170"/>
      <c r="AF289" s="155"/>
      <c r="AG289" s="156"/>
      <c r="AH289" s="154"/>
    </row>
    <row r="290" spans="1:34" x14ac:dyDescent="0.25">
      <c r="A290" s="232">
        <v>279</v>
      </c>
      <c r="B290" s="236" t="s">
        <v>306</v>
      </c>
      <c r="C290" s="153">
        <v>44881</v>
      </c>
      <c r="D290" s="233"/>
      <c r="E290" s="177"/>
      <c r="F290" s="177"/>
      <c r="G290" s="177" t="s">
        <v>270</v>
      </c>
      <c r="H290" s="151"/>
      <c r="I290" s="165"/>
      <c r="J290" s="152"/>
      <c r="K290" s="152"/>
      <c r="L290" s="152"/>
      <c r="M290" s="152"/>
      <c r="N290" s="152"/>
      <c r="O290" s="152"/>
      <c r="P290" s="152"/>
      <c r="Q290" s="152"/>
      <c r="R290" s="152"/>
      <c r="S290" s="152"/>
      <c r="T290" s="152"/>
      <c r="U290" s="152"/>
      <c r="V290" s="152"/>
      <c r="W290" s="170"/>
      <c r="X290" s="170"/>
      <c r="Y290" s="170"/>
      <c r="Z290" s="170" t="s">
        <v>270</v>
      </c>
      <c r="AA290" s="164" t="s">
        <v>270</v>
      </c>
      <c r="AB290" s="164"/>
      <c r="AC290" s="164"/>
      <c r="AD290" s="164" t="s">
        <v>270</v>
      </c>
      <c r="AE290" s="170"/>
      <c r="AF290" s="155"/>
      <c r="AG290" s="156"/>
      <c r="AH290" s="154"/>
    </row>
    <row r="291" spans="1:34" x14ac:dyDescent="0.25">
      <c r="A291" s="232">
        <v>280</v>
      </c>
      <c r="B291" s="236" t="s">
        <v>306</v>
      </c>
      <c r="C291" s="153">
        <v>44883</v>
      </c>
      <c r="D291" s="233"/>
      <c r="E291" s="177"/>
      <c r="F291" s="177"/>
      <c r="G291" s="177" t="s">
        <v>270</v>
      </c>
      <c r="H291" s="151"/>
      <c r="I291" s="165"/>
      <c r="J291" s="152"/>
      <c r="K291" s="152"/>
      <c r="L291" s="152"/>
      <c r="M291" s="152"/>
      <c r="N291" s="152"/>
      <c r="O291" s="152"/>
      <c r="P291" s="152"/>
      <c r="Q291" s="152"/>
      <c r="R291" s="152"/>
      <c r="S291" s="152"/>
      <c r="T291" s="152"/>
      <c r="U291" s="152"/>
      <c r="V291" s="152"/>
      <c r="W291" s="170"/>
      <c r="X291" s="170"/>
      <c r="Y291" s="170"/>
      <c r="Z291" s="170" t="s">
        <v>270</v>
      </c>
      <c r="AA291" s="164" t="s">
        <v>270</v>
      </c>
      <c r="AB291" s="164"/>
      <c r="AC291" s="164"/>
      <c r="AD291" s="164" t="s">
        <v>270</v>
      </c>
      <c r="AE291" s="170"/>
      <c r="AF291" s="155"/>
      <c r="AG291" s="156"/>
      <c r="AH291" s="154"/>
    </row>
    <row r="292" spans="1:34" x14ac:dyDescent="0.25">
      <c r="A292" s="234">
        <v>281</v>
      </c>
      <c r="B292" s="236" t="s">
        <v>306</v>
      </c>
      <c r="C292" s="153">
        <v>44889</v>
      </c>
      <c r="D292" s="233"/>
      <c r="E292" s="177"/>
      <c r="F292" s="177"/>
      <c r="G292" s="177" t="s">
        <v>270</v>
      </c>
      <c r="H292" s="151"/>
      <c r="I292" s="165"/>
      <c r="J292" s="152"/>
      <c r="K292" s="152"/>
      <c r="L292" s="152"/>
      <c r="M292" s="152"/>
      <c r="N292" s="152"/>
      <c r="O292" s="152"/>
      <c r="P292" s="152"/>
      <c r="Q292" s="152"/>
      <c r="R292" s="152"/>
      <c r="S292" s="152"/>
      <c r="T292" s="152"/>
      <c r="U292" s="152"/>
      <c r="V292" s="152"/>
      <c r="W292" s="170"/>
      <c r="X292" s="170"/>
      <c r="Y292" s="170"/>
      <c r="Z292" s="170" t="s">
        <v>270</v>
      </c>
      <c r="AA292" s="164" t="s">
        <v>270</v>
      </c>
      <c r="AB292" s="164"/>
      <c r="AC292" s="164"/>
      <c r="AD292" s="164" t="s">
        <v>270</v>
      </c>
      <c r="AE292" s="170"/>
      <c r="AF292" s="155"/>
      <c r="AG292" s="156"/>
      <c r="AH292" s="154"/>
    </row>
    <row r="293" spans="1:34" x14ac:dyDescent="0.25">
      <c r="A293" s="232">
        <v>282</v>
      </c>
      <c r="B293" s="236" t="s">
        <v>306</v>
      </c>
      <c r="C293" s="153">
        <v>44890</v>
      </c>
      <c r="D293" s="233"/>
      <c r="E293" s="177"/>
      <c r="F293" s="177"/>
      <c r="G293" s="177" t="s">
        <v>270</v>
      </c>
      <c r="H293" s="151"/>
      <c r="I293" s="165"/>
      <c r="J293" s="152"/>
      <c r="K293" s="152"/>
      <c r="L293" s="152"/>
      <c r="M293" s="152"/>
      <c r="N293" s="152"/>
      <c r="O293" s="152"/>
      <c r="P293" s="152"/>
      <c r="Q293" s="152"/>
      <c r="R293" s="152"/>
      <c r="S293" s="152"/>
      <c r="T293" s="152"/>
      <c r="U293" s="152"/>
      <c r="V293" s="152"/>
      <c r="W293" s="170"/>
      <c r="X293" s="170"/>
      <c r="Y293" s="170"/>
      <c r="Z293" s="170" t="s">
        <v>270</v>
      </c>
      <c r="AA293" s="164" t="s">
        <v>270</v>
      </c>
      <c r="AB293" s="164"/>
      <c r="AC293" s="164"/>
      <c r="AD293" s="164" t="s">
        <v>270</v>
      </c>
      <c r="AE293" s="170"/>
      <c r="AF293" s="155"/>
      <c r="AG293" s="156"/>
      <c r="AH293" s="154"/>
    </row>
    <row r="294" spans="1:34" x14ac:dyDescent="0.25">
      <c r="A294" s="232">
        <v>283</v>
      </c>
      <c r="B294" s="236" t="s">
        <v>306</v>
      </c>
      <c r="C294" s="153">
        <v>44907</v>
      </c>
      <c r="D294" s="233"/>
      <c r="E294" s="177" t="s">
        <v>270</v>
      </c>
      <c r="F294" s="177"/>
      <c r="G294" s="177"/>
      <c r="H294" s="151"/>
      <c r="I294" s="165"/>
      <c r="J294" s="152"/>
      <c r="K294" s="152"/>
      <c r="L294" s="152"/>
      <c r="M294" s="152"/>
      <c r="N294" s="152"/>
      <c r="O294" s="152"/>
      <c r="P294" s="152"/>
      <c r="Q294" s="152"/>
      <c r="R294" s="152"/>
      <c r="S294" s="152"/>
      <c r="T294" s="152"/>
      <c r="U294" s="152"/>
      <c r="V294" s="152"/>
      <c r="W294" s="170"/>
      <c r="X294" s="170"/>
      <c r="Y294" s="170"/>
      <c r="Z294" s="170" t="s">
        <v>270</v>
      </c>
      <c r="AA294" s="164" t="s">
        <v>270</v>
      </c>
      <c r="AB294" s="164"/>
      <c r="AC294" s="164"/>
      <c r="AD294" s="164" t="s">
        <v>270</v>
      </c>
      <c r="AE294" s="170"/>
      <c r="AF294" s="155"/>
      <c r="AG294" s="156"/>
      <c r="AH294" s="154"/>
    </row>
    <row r="295" spans="1:34" x14ac:dyDescent="0.25">
      <c r="A295" s="234">
        <v>284</v>
      </c>
      <c r="B295" s="236" t="s">
        <v>306</v>
      </c>
      <c r="C295" s="153">
        <v>44911</v>
      </c>
      <c r="D295" s="233"/>
      <c r="E295" s="177" t="s">
        <v>270</v>
      </c>
      <c r="F295" s="177"/>
      <c r="G295" s="177"/>
      <c r="H295" s="151"/>
      <c r="I295" s="165"/>
      <c r="J295" s="152"/>
      <c r="K295" s="152"/>
      <c r="L295" s="152"/>
      <c r="M295" s="152"/>
      <c r="N295" s="152"/>
      <c r="O295" s="152"/>
      <c r="P295" s="152"/>
      <c r="Q295" s="152"/>
      <c r="R295" s="152"/>
      <c r="S295" s="152"/>
      <c r="T295" s="152"/>
      <c r="U295" s="152"/>
      <c r="V295" s="152"/>
      <c r="W295" s="170"/>
      <c r="X295" s="170"/>
      <c r="Y295" s="170"/>
      <c r="Z295" s="170" t="s">
        <v>270</v>
      </c>
      <c r="AA295" s="164" t="s">
        <v>270</v>
      </c>
      <c r="AB295" s="170"/>
      <c r="AC295" s="170"/>
      <c r="AD295" s="170" t="s">
        <v>270</v>
      </c>
      <c r="AE295" s="170"/>
      <c r="AF295" s="155"/>
      <c r="AG295" s="156"/>
      <c r="AH295" s="154"/>
    </row>
  </sheetData>
  <autoFilter ref="A11:AE295"/>
  <mergeCells count="13">
    <mergeCell ref="W9:Z9"/>
    <mergeCell ref="AA9:AC9"/>
    <mergeCell ref="AD9:AE9"/>
    <mergeCell ref="A1:AE1"/>
    <mergeCell ref="A2:AE2"/>
    <mergeCell ref="A3:AE3"/>
    <mergeCell ref="A9:A10"/>
    <mergeCell ref="B9:B10"/>
    <mergeCell ref="C9:C10"/>
    <mergeCell ref="D9:D10"/>
    <mergeCell ref="E9:I9"/>
    <mergeCell ref="J9:O9"/>
    <mergeCell ref="P9:V9"/>
  </mergeCells>
  <pageMargins left="0.7" right="0.7" top="0.75" bottom="0.75" header="0.3" footer="0.3"/>
  <pageSetup paperSize="9" scale="3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20"/>
  <sheetViews>
    <sheetView view="pageBreakPreview" zoomScale="90" zoomScaleNormal="80" zoomScaleSheetLayoutView="90" workbookViewId="0">
      <selection activeCell="N14" sqref="N14"/>
    </sheetView>
  </sheetViews>
  <sheetFormatPr defaultRowHeight="15" x14ac:dyDescent="0.25"/>
  <cols>
    <col min="1" max="1" width="23.42578125" style="2" customWidth="1"/>
    <col min="2" max="13" width="10.7109375" style="2" customWidth="1"/>
    <col min="14" max="14" width="13.85546875" customWidth="1"/>
  </cols>
  <sheetData>
    <row r="2" spans="1:20" s="33" customFormat="1" ht="15.75" x14ac:dyDescent="0.2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69"/>
      <c r="O2" s="69"/>
      <c r="P2" s="69"/>
      <c r="Q2" s="69"/>
      <c r="R2" s="69"/>
      <c r="S2" s="69"/>
      <c r="T2" s="69"/>
    </row>
    <row r="3" spans="1:20" s="33" customFormat="1" ht="15.75" x14ac:dyDescent="0.25">
      <c r="A3" s="277" t="s">
        <v>257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69"/>
      <c r="O3" s="69"/>
      <c r="P3" s="69"/>
      <c r="Q3" s="69"/>
      <c r="R3" s="69"/>
      <c r="S3" s="69"/>
      <c r="T3" s="69"/>
    </row>
    <row r="4" spans="1:20" s="33" customFormat="1" ht="15.75" x14ac:dyDescent="0.25">
      <c r="A4" s="277" t="s">
        <v>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69"/>
      <c r="O4" s="69"/>
      <c r="P4" s="69"/>
      <c r="Q4" s="69"/>
      <c r="R4" s="69"/>
      <c r="S4" s="69"/>
      <c r="T4" s="69"/>
    </row>
    <row r="5" spans="1:20" s="33" customFormat="1" ht="15.75" x14ac:dyDescent="0.2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20" s="33" customFormat="1" ht="15.75" x14ac:dyDescent="0.25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20" s="33" customFormat="1" ht="15.75" x14ac:dyDescent="0.25">
      <c r="A7" s="62" t="s">
        <v>2</v>
      </c>
      <c r="B7" s="62"/>
      <c r="C7" s="62"/>
      <c r="D7" s="62"/>
      <c r="E7" s="62"/>
      <c r="F7" s="34"/>
      <c r="G7" s="34"/>
      <c r="H7" s="34"/>
      <c r="I7" s="34"/>
      <c r="J7" s="34"/>
      <c r="K7" s="34"/>
      <c r="L7" s="34"/>
      <c r="M7" s="34"/>
      <c r="N7" s="35"/>
      <c r="O7" s="35"/>
      <c r="P7" s="35"/>
      <c r="Q7" s="35"/>
      <c r="R7" s="35"/>
      <c r="S7" s="35"/>
      <c r="T7" s="35"/>
    </row>
    <row r="8" spans="1:20" x14ac:dyDescent="0.25">
      <c r="N8" s="2"/>
      <c r="O8" s="2"/>
      <c r="P8" s="2"/>
      <c r="Q8" s="2"/>
      <c r="R8" s="2"/>
      <c r="S8" s="2"/>
      <c r="T8" s="2"/>
    </row>
    <row r="9" spans="1:20" ht="50.25" customHeight="1" x14ac:dyDescent="0.25">
      <c r="A9" s="306" t="s">
        <v>15</v>
      </c>
      <c r="B9" s="306"/>
      <c r="C9" s="306"/>
      <c r="D9" s="306"/>
      <c r="E9" s="306"/>
      <c r="F9" s="306"/>
      <c r="G9" s="306"/>
      <c r="H9" s="306"/>
      <c r="I9" s="306"/>
      <c r="J9" s="306"/>
      <c r="K9" s="306"/>
      <c r="L9" s="306"/>
      <c r="M9" s="306"/>
      <c r="N9" s="5"/>
      <c r="O9" s="5"/>
      <c r="P9" s="3"/>
      <c r="Q9" s="3"/>
      <c r="R9" s="3"/>
      <c r="S9" s="3"/>
      <c r="T9" s="3"/>
    </row>
    <row r="10" spans="1:20" ht="15.75" customHeight="1" thickBot="1" x14ac:dyDescent="0.3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16"/>
      <c r="O10" s="16"/>
      <c r="P10" s="4"/>
      <c r="Q10" s="4"/>
      <c r="R10" s="4"/>
      <c r="S10" s="4"/>
      <c r="T10" s="4"/>
    </row>
    <row r="11" spans="1:20" ht="15" customHeight="1" thickBot="1" x14ac:dyDescent="0.3">
      <c r="A11" s="286" t="s">
        <v>16</v>
      </c>
      <c r="B11" s="309" t="s">
        <v>143</v>
      </c>
      <c r="C11" s="310"/>
      <c r="D11" s="310"/>
      <c r="E11" s="310"/>
      <c r="F11" s="310"/>
      <c r="G11" s="310"/>
      <c r="H11" s="310"/>
      <c r="I11" s="310"/>
      <c r="J11" s="310"/>
      <c r="K11" s="310"/>
      <c r="L11" s="310"/>
      <c r="M11" s="311"/>
      <c r="N11" s="16"/>
      <c r="O11" s="16"/>
      <c r="P11" s="4"/>
      <c r="Q11" s="4"/>
      <c r="R11" s="4"/>
      <c r="S11" s="4"/>
      <c r="T11" s="4"/>
    </row>
    <row r="12" spans="1:20" ht="15" customHeight="1" x14ac:dyDescent="0.25">
      <c r="A12" s="307"/>
      <c r="B12" s="286" t="s">
        <v>5</v>
      </c>
      <c r="C12" s="287"/>
      <c r="D12" s="312"/>
      <c r="E12" s="313" t="s">
        <v>6</v>
      </c>
      <c r="F12" s="314"/>
      <c r="G12" s="315"/>
      <c r="H12" s="313" t="s">
        <v>7</v>
      </c>
      <c r="I12" s="314"/>
      <c r="J12" s="315"/>
      <c r="K12" s="313" t="s">
        <v>8</v>
      </c>
      <c r="L12" s="314"/>
      <c r="M12" s="315"/>
      <c r="N12" s="16"/>
      <c r="O12" s="16"/>
      <c r="P12" s="4"/>
      <c r="Q12" s="4"/>
      <c r="R12" s="4"/>
      <c r="S12" s="4"/>
      <c r="T12" s="4"/>
    </row>
    <row r="13" spans="1:20" ht="36.75" thickBot="1" x14ac:dyDescent="0.3">
      <c r="A13" s="308"/>
      <c r="B13" s="42" t="s">
        <v>258</v>
      </c>
      <c r="C13" s="257" t="s">
        <v>254</v>
      </c>
      <c r="D13" s="258" t="s">
        <v>14</v>
      </c>
      <c r="E13" s="42" t="s">
        <v>258</v>
      </c>
      <c r="F13" s="257" t="s">
        <v>254</v>
      </c>
      <c r="G13" s="258" t="s">
        <v>14</v>
      </c>
      <c r="H13" s="42" t="s">
        <v>258</v>
      </c>
      <c r="I13" s="257" t="s">
        <v>254</v>
      </c>
      <c r="J13" s="258" t="s">
        <v>14</v>
      </c>
      <c r="K13" s="42" t="s">
        <v>258</v>
      </c>
      <c r="L13" s="257" t="s">
        <v>254</v>
      </c>
      <c r="M13" s="39" t="s">
        <v>14</v>
      </c>
      <c r="N13" s="16"/>
      <c r="O13" s="16"/>
      <c r="P13" s="4"/>
      <c r="Q13" s="4"/>
      <c r="R13" s="4"/>
      <c r="S13" s="4"/>
      <c r="T13" s="4"/>
    </row>
    <row r="14" spans="1:20" ht="30" customHeight="1" x14ac:dyDescent="0.25">
      <c r="A14" s="77" t="s">
        <v>17</v>
      </c>
      <c r="B14" s="80"/>
      <c r="C14" s="81"/>
      <c r="D14" s="72">
        <f>IF(B14=0,0,C14/B14-100%)</f>
        <v>0</v>
      </c>
      <c r="E14" s="80"/>
      <c r="F14" s="81"/>
      <c r="G14" s="72">
        <f>IF(E14=0,0,F14/E14-100%)</f>
        <v>0</v>
      </c>
      <c r="H14" s="80">
        <v>63.110999999999997</v>
      </c>
      <c r="I14" s="81">
        <v>45.963999999999999</v>
      </c>
      <c r="J14" s="72">
        <f>IF(H14=0,0,I14/H14-100%)</f>
        <v>-0.27169590087306494</v>
      </c>
      <c r="K14" s="80">
        <v>127.8541</v>
      </c>
      <c r="L14" s="81">
        <v>73.435999999999993</v>
      </c>
      <c r="M14" s="72">
        <f>IF(K14=0,0,L14/K14-100%)</f>
        <v>-0.42562655401743088</v>
      </c>
      <c r="N14" s="209"/>
      <c r="O14" s="16"/>
      <c r="P14" s="4"/>
      <c r="Q14" s="4"/>
      <c r="R14" s="4"/>
      <c r="S14" s="4"/>
      <c r="T14" s="4"/>
    </row>
    <row r="15" spans="1:20" ht="30" customHeight="1" x14ac:dyDescent="0.25">
      <c r="A15" s="78" t="s">
        <v>18</v>
      </c>
      <c r="B15" s="82"/>
      <c r="C15" s="83"/>
      <c r="D15" s="72">
        <f t="shared" ref="D15:D16" si="0">IF(B15=0,0,C15/B15-100%)</f>
        <v>0</v>
      </c>
      <c r="E15" s="82"/>
      <c r="F15" s="83"/>
      <c r="G15" s="72">
        <f t="shared" ref="G15:G16" si="1">IF(E15=0,0,F15/E15-100%)</f>
        <v>0</v>
      </c>
      <c r="H15" s="82">
        <v>38.705999999999989</v>
      </c>
      <c r="I15" s="83">
        <v>35.329300000000011</v>
      </c>
      <c r="J15" s="72">
        <f t="shared" ref="J15:J16" si="2">IF(H15=0,0,I15/H15-100%)</f>
        <v>-8.7239704438587751E-2</v>
      </c>
      <c r="K15" s="82">
        <v>339.58400000000006</v>
      </c>
      <c r="L15" s="83">
        <v>84.108949999999993</v>
      </c>
      <c r="M15" s="72">
        <f t="shared" ref="M15:M16" si="3">IF(K15=0,0,L15/K15-100%)</f>
        <v>-0.75231768870147009</v>
      </c>
      <c r="N15" s="209"/>
      <c r="O15" s="16"/>
      <c r="P15" s="4"/>
      <c r="Q15" s="4"/>
      <c r="R15" s="4"/>
      <c r="S15" s="4"/>
      <c r="T15" s="4"/>
    </row>
    <row r="16" spans="1:20" ht="30" customHeight="1" thickBot="1" x14ac:dyDescent="0.3">
      <c r="A16" s="79" t="s">
        <v>19</v>
      </c>
      <c r="B16" s="84"/>
      <c r="C16" s="85"/>
      <c r="D16" s="74">
        <f t="shared" si="0"/>
        <v>0</v>
      </c>
      <c r="E16" s="84"/>
      <c r="F16" s="85"/>
      <c r="G16" s="74">
        <f t="shared" si="1"/>
        <v>0</v>
      </c>
      <c r="H16" s="84">
        <v>161</v>
      </c>
      <c r="I16" s="85">
        <v>72</v>
      </c>
      <c r="J16" s="74">
        <f t="shared" si="2"/>
        <v>-0.55279503105590067</v>
      </c>
      <c r="K16" s="84"/>
      <c r="L16" s="85"/>
      <c r="M16" s="74">
        <f t="shared" si="3"/>
        <v>0</v>
      </c>
      <c r="N16" s="16"/>
      <c r="O16" s="16"/>
      <c r="P16" s="4"/>
      <c r="Q16" s="4"/>
      <c r="R16" s="4"/>
      <c r="S16" s="4"/>
      <c r="T16" s="4"/>
    </row>
    <row r="17" spans="1:12" ht="14.25" customHeight="1" x14ac:dyDescent="0.25"/>
    <row r="18" spans="1:12" x14ac:dyDescent="0.25">
      <c r="A18" s="305" t="s">
        <v>20</v>
      </c>
      <c r="B18" s="305"/>
      <c r="C18" s="305"/>
      <c r="D18" s="305"/>
      <c r="E18" s="305"/>
      <c r="F18" s="305"/>
      <c r="G18" s="305"/>
      <c r="H18" s="305"/>
      <c r="I18" s="305"/>
      <c r="J18" s="305"/>
      <c r="K18" s="305"/>
    </row>
    <row r="20" spans="1:12" x14ac:dyDescent="0.25">
      <c r="A20" s="136"/>
      <c r="L20" s="135"/>
    </row>
  </sheetData>
  <mergeCells count="11">
    <mergeCell ref="A18:K18"/>
    <mergeCell ref="A2:M2"/>
    <mergeCell ref="A3:M3"/>
    <mergeCell ref="A4:M4"/>
    <mergeCell ref="A9:M9"/>
    <mergeCell ref="A11:A13"/>
    <mergeCell ref="B11:M11"/>
    <mergeCell ref="B12:D12"/>
    <mergeCell ref="E12:G12"/>
    <mergeCell ref="H12:J12"/>
    <mergeCell ref="K12:M12"/>
  </mergeCells>
  <pageMargins left="0.25" right="0.25" top="0.75" bottom="0.75" header="0.3" footer="0.3"/>
  <pageSetup paperSize="9"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T19"/>
  <sheetViews>
    <sheetView view="pageBreakPreview" zoomScale="90" zoomScaleNormal="80" zoomScaleSheetLayoutView="90" workbookViewId="0">
      <selection activeCell="E15" sqref="E15"/>
    </sheetView>
  </sheetViews>
  <sheetFormatPr defaultRowHeight="15" x14ac:dyDescent="0.25"/>
  <cols>
    <col min="1" max="1" width="18.5703125" customWidth="1"/>
    <col min="2" max="13" width="10.7109375" customWidth="1"/>
    <col min="14" max="14" width="13.85546875" customWidth="1"/>
  </cols>
  <sheetData>
    <row r="2" spans="1:20" ht="15.75" x14ac:dyDescent="0.25">
      <c r="A2" s="277" t="s">
        <v>0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1"/>
      <c r="O2" s="1"/>
      <c r="P2" s="1"/>
      <c r="Q2" s="1"/>
      <c r="R2" s="1"/>
      <c r="S2" s="1"/>
      <c r="T2" s="1"/>
    </row>
    <row r="3" spans="1:20" ht="15.75" x14ac:dyDescent="0.25">
      <c r="A3" s="277" t="s">
        <v>259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1"/>
      <c r="O3" s="1"/>
      <c r="P3" s="1"/>
      <c r="Q3" s="1"/>
      <c r="R3" s="1"/>
      <c r="S3" s="1"/>
      <c r="T3" s="1"/>
    </row>
    <row r="4" spans="1:20" ht="15.75" x14ac:dyDescent="0.25">
      <c r="A4" s="277" t="s">
        <v>1</v>
      </c>
      <c r="B4" s="277"/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1"/>
      <c r="O4" s="1"/>
      <c r="P4" s="1"/>
      <c r="Q4" s="1"/>
      <c r="R4" s="1"/>
      <c r="S4" s="1"/>
      <c r="T4" s="1"/>
    </row>
    <row r="5" spans="1:20" ht="15.75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</row>
    <row r="6" spans="1:20" ht="15.75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</row>
    <row r="7" spans="1:20" ht="15.75" x14ac:dyDescent="0.25">
      <c r="A7" s="62" t="s">
        <v>2</v>
      </c>
      <c r="B7" s="62"/>
      <c r="C7" s="62"/>
      <c r="D7" s="62"/>
      <c r="E7" s="62"/>
      <c r="F7" s="34"/>
      <c r="G7" s="34"/>
      <c r="H7" s="34"/>
      <c r="I7" s="34"/>
      <c r="J7" s="34"/>
      <c r="K7" s="34"/>
      <c r="L7" s="34"/>
      <c r="M7" s="34"/>
      <c r="N7" s="2"/>
      <c r="O7" s="2"/>
      <c r="P7" s="2"/>
      <c r="Q7" s="2"/>
      <c r="R7" s="2"/>
      <c r="S7" s="2"/>
      <c r="T7" s="2"/>
    </row>
    <row r="8" spans="1:20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70.5" customHeight="1" x14ac:dyDescent="0.25">
      <c r="A9" s="316" t="s">
        <v>21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5"/>
      <c r="O9" s="5"/>
      <c r="P9" s="5"/>
      <c r="Q9" s="5"/>
      <c r="R9" s="5"/>
      <c r="S9" s="5"/>
      <c r="T9" s="5"/>
    </row>
    <row r="11" spans="1:20" ht="15.75" thickBot="1" x14ac:dyDescent="0.3"/>
    <row r="12" spans="1:20" ht="15" customHeight="1" thickBot="1" x14ac:dyDescent="0.3">
      <c r="A12" s="286" t="s">
        <v>16</v>
      </c>
      <c r="B12" s="309" t="s">
        <v>143</v>
      </c>
      <c r="C12" s="310"/>
      <c r="D12" s="310"/>
      <c r="E12" s="310"/>
      <c r="F12" s="310"/>
      <c r="G12" s="310"/>
      <c r="H12" s="310"/>
      <c r="I12" s="310"/>
      <c r="J12" s="310"/>
      <c r="K12" s="310"/>
      <c r="L12" s="310"/>
      <c r="M12" s="311"/>
    </row>
    <row r="13" spans="1:20" ht="15" customHeight="1" x14ac:dyDescent="0.25">
      <c r="A13" s="307"/>
      <c r="B13" s="286" t="s">
        <v>5</v>
      </c>
      <c r="C13" s="287"/>
      <c r="D13" s="312"/>
      <c r="E13" s="313" t="s">
        <v>6</v>
      </c>
      <c r="F13" s="314"/>
      <c r="G13" s="315"/>
      <c r="H13" s="313" t="s">
        <v>7</v>
      </c>
      <c r="I13" s="314"/>
      <c r="J13" s="315"/>
      <c r="K13" s="313" t="s">
        <v>8</v>
      </c>
      <c r="L13" s="314"/>
      <c r="M13" s="315"/>
    </row>
    <row r="14" spans="1:20" ht="36.75" thickBot="1" x14ac:dyDescent="0.3">
      <c r="A14" s="308"/>
      <c r="B14" s="42" t="s">
        <v>243</v>
      </c>
      <c r="C14" s="257" t="s">
        <v>254</v>
      </c>
      <c r="D14" s="258" t="s">
        <v>14</v>
      </c>
      <c r="E14" s="42" t="s">
        <v>243</v>
      </c>
      <c r="F14" s="257" t="s">
        <v>254</v>
      </c>
      <c r="G14" s="258" t="s">
        <v>14</v>
      </c>
      <c r="H14" s="42" t="s">
        <v>243</v>
      </c>
      <c r="I14" s="257" t="s">
        <v>254</v>
      </c>
      <c r="J14" s="258" t="s">
        <v>14</v>
      </c>
      <c r="K14" s="42" t="s">
        <v>243</v>
      </c>
      <c r="L14" s="257" t="s">
        <v>254</v>
      </c>
      <c r="M14" s="39" t="s">
        <v>14</v>
      </c>
      <c r="O14" s="6"/>
    </row>
    <row r="15" spans="1:20" ht="35.1" customHeight="1" x14ac:dyDescent="0.25">
      <c r="A15" s="77" t="s">
        <v>17</v>
      </c>
      <c r="B15" s="80"/>
      <c r="C15" s="81"/>
      <c r="D15" s="72">
        <f>IF(B15=0,0,C15/B15-100%)</f>
        <v>0</v>
      </c>
      <c r="E15" s="80"/>
      <c r="F15" s="81"/>
      <c r="G15" s="72">
        <f>IF(E15=0,0,F15/E15-100%)</f>
        <v>0</v>
      </c>
      <c r="H15" s="80">
        <v>63</v>
      </c>
      <c r="I15" s="203">
        <v>62</v>
      </c>
      <c r="J15" s="72">
        <f>IF(H15=0,0,I15/H15-100%)</f>
        <v>-1.5873015873015928E-2</v>
      </c>
      <c r="K15" s="80">
        <v>67</v>
      </c>
      <c r="L15" s="203">
        <v>66</v>
      </c>
      <c r="M15" s="72">
        <f>IF(K15=0,0,L15/K15-100%)</f>
        <v>-1.4925373134328401E-2</v>
      </c>
    </row>
    <row r="16" spans="1:20" ht="35.1" customHeight="1" x14ac:dyDescent="0.25">
      <c r="A16" s="78" t="s">
        <v>18</v>
      </c>
      <c r="B16" s="82"/>
      <c r="C16" s="83"/>
      <c r="D16" s="72">
        <f t="shared" ref="D16:D17" si="0">IF(B16=0,0,C16/B16-100%)</f>
        <v>0</v>
      </c>
      <c r="E16" s="82"/>
      <c r="F16" s="83"/>
      <c r="G16" s="72">
        <f t="shared" ref="G16:G17" si="1">IF(E16=0,0,F16/E16-100%)</f>
        <v>0</v>
      </c>
      <c r="H16" s="82">
        <v>62</v>
      </c>
      <c r="I16" s="204">
        <v>61</v>
      </c>
      <c r="J16" s="72">
        <f t="shared" ref="J16:J17" si="2">IF(H16=0,0,I16/H16-100%)</f>
        <v>-1.6129032258064502E-2</v>
      </c>
      <c r="K16" s="82">
        <v>64</v>
      </c>
      <c r="L16" s="204">
        <v>63</v>
      </c>
      <c r="M16" s="72">
        <f t="shared" ref="M16:M17" si="3">IF(K16=0,0,L16/K16-100%)</f>
        <v>-1.5625E-2</v>
      </c>
    </row>
    <row r="17" spans="1:13" ht="35.1" customHeight="1" thickBot="1" x14ac:dyDescent="0.3">
      <c r="A17" s="79" t="s">
        <v>19</v>
      </c>
      <c r="B17" s="84"/>
      <c r="C17" s="85"/>
      <c r="D17" s="74">
        <f t="shared" si="0"/>
        <v>0</v>
      </c>
      <c r="E17" s="84"/>
      <c r="F17" s="85"/>
      <c r="G17" s="74">
        <f t="shared" si="1"/>
        <v>0</v>
      </c>
      <c r="H17" s="84">
        <v>54</v>
      </c>
      <c r="I17" s="205">
        <v>53</v>
      </c>
      <c r="J17" s="74">
        <f t="shared" si="2"/>
        <v>-1.851851851851849E-2</v>
      </c>
      <c r="K17" s="84"/>
      <c r="L17" s="85"/>
      <c r="M17" s="74">
        <f t="shared" si="3"/>
        <v>0</v>
      </c>
    </row>
    <row r="19" spans="1:13" x14ac:dyDescent="0.25">
      <c r="A19" s="136"/>
    </row>
  </sheetData>
  <mergeCells count="10">
    <mergeCell ref="A9:M9"/>
    <mergeCell ref="A2:M2"/>
    <mergeCell ref="A3:M3"/>
    <mergeCell ref="A4:M4"/>
    <mergeCell ref="A12:A14"/>
    <mergeCell ref="B12:M12"/>
    <mergeCell ref="B13:D13"/>
    <mergeCell ref="E13:G13"/>
    <mergeCell ref="H13:J13"/>
    <mergeCell ref="K13:M13"/>
  </mergeCells>
  <pageMargins left="0.7" right="0.7" top="0.75" bottom="0.75" header="0.3" footer="0.3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53"/>
  <sheetViews>
    <sheetView view="pageBreakPreview" topLeftCell="A22" zoomScale="90" zoomScaleNormal="100" zoomScaleSheetLayoutView="90" workbookViewId="0">
      <selection activeCell="L33" sqref="L33"/>
    </sheetView>
  </sheetViews>
  <sheetFormatPr defaultRowHeight="15" x14ac:dyDescent="0.25"/>
  <cols>
    <col min="1" max="1" width="9.140625" style="2"/>
    <col min="2" max="2" width="37.28515625" style="2" customWidth="1"/>
    <col min="3" max="3" width="15.7109375" style="2" customWidth="1"/>
    <col min="4" max="4" width="16.5703125" style="2" customWidth="1"/>
    <col min="5" max="5" width="27.5703125" style="2" customWidth="1"/>
  </cols>
  <sheetData>
    <row r="1" spans="1:13" s="23" customFormat="1" ht="15.75" x14ac:dyDescent="0.25">
      <c r="A1" s="277" t="s">
        <v>0</v>
      </c>
      <c r="B1" s="277"/>
      <c r="C1" s="277"/>
      <c r="D1" s="277"/>
      <c r="E1" s="277"/>
      <c r="F1" s="69"/>
      <c r="G1" s="69"/>
      <c r="H1" s="69"/>
      <c r="I1" s="69"/>
      <c r="J1" s="69"/>
      <c r="K1" s="69"/>
      <c r="L1" s="69"/>
      <c r="M1" s="69"/>
    </row>
    <row r="2" spans="1:13" s="23" customFormat="1" ht="15.75" x14ac:dyDescent="0.25">
      <c r="A2" s="277" t="s">
        <v>259</v>
      </c>
      <c r="B2" s="277"/>
      <c r="C2" s="277"/>
      <c r="D2" s="277"/>
      <c r="E2" s="277"/>
      <c r="F2" s="69"/>
      <c r="G2" s="69"/>
      <c r="H2" s="69"/>
      <c r="I2" s="69"/>
      <c r="J2" s="69"/>
      <c r="K2" s="69"/>
      <c r="L2" s="69"/>
      <c r="M2" s="69"/>
    </row>
    <row r="3" spans="1:13" s="23" customFormat="1" ht="15.75" x14ac:dyDescent="0.25">
      <c r="A3" s="277" t="s">
        <v>1</v>
      </c>
      <c r="B3" s="277"/>
      <c r="C3" s="277"/>
      <c r="D3" s="277"/>
      <c r="E3" s="277"/>
      <c r="F3" s="69"/>
      <c r="G3" s="69"/>
      <c r="H3" s="69"/>
      <c r="I3" s="69"/>
      <c r="J3" s="69"/>
      <c r="K3" s="69"/>
      <c r="L3" s="69"/>
      <c r="M3" s="69"/>
    </row>
    <row r="4" spans="1:13" s="23" customFormat="1" ht="15.75" x14ac:dyDescent="0.25">
      <c r="A4" s="34"/>
      <c r="B4" s="34"/>
      <c r="C4" s="34"/>
      <c r="D4" s="34"/>
      <c r="E4" s="34"/>
      <c r="F4" s="61"/>
      <c r="G4" s="61"/>
      <c r="H4" s="61"/>
      <c r="I4" s="61"/>
      <c r="J4" s="61"/>
      <c r="K4" s="61"/>
      <c r="L4" s="61"/>
      <c r="M4" s="61"/>
    </row>
    <row r="5" spans="1:13" s="23" customFormat="1" ht="15.75" x14ac:dyDescent="0.25">
      <c r="A5" s="34"/>
      <c r="B5" s="34"/>
      <c r="C5" s="34"/>
      <c r="D5" s="34"/>
      <c r="E5" s="34"/>
      <c r="F5" s="61"/>
      <c r="G5" s="61"/>
      <c r="H5" s="61"/>
      <c r="I5" s="61"/>
      <c r="J5" s="61"/>
      <c r="K5" s="61"/>
      <c r="L5" s="61"/>
      <c r="M5" s="61"/>
    </row>
    <row r="6" spans="1:13" s="23" customFormat="1" ht="15.75" x14ac:dyDescent="0.25">
      <c r="A6" s="62" t="s">
        <v>153</v>
      </c>
      <c r="B6" s="62"/>
      <c r="C6" s="62"/>
      <c r="D6" s="62"/>
      <c r="E6" s="62"/>
      <c r="F6" s="34"/>
      <c r="G6" s="34"/>
      <c r="H6" s="34"/>
      <c r="I6" s="34"/>
      <c r="J6" s="34"/>
      <c r="K6" s="34"/>
      <c r="L6" s="34"/>
      <c r="M6" s="34"/>
    </row>
    <row r="7" spans="1:13" s="23" customFormat="1" x14ac:dyDescent="0.25">
      <c r="A7" s="2"/>
      <c r="B7" s="2"/>
      <c r="C7" s="2"/>
      <c r="D7" s="2"/>
      <c r="E7" s="2"/>
    </row>
    <row r="8" spans="1:13" ht="54" customHeight="1" thickBot="1" x14ac:dyDescent="0.3">
      <c r="A8" s="326" t="s">
        <v>152</v>
      </c>
      <c r="B8" s="326"/>
      <c r="C8" s="326"/>
      <c r="D8" s="326"/>
      <c r="E8" s="326"/>
    </row>
    <row r="9" spans="1:13" ht="30" customHeight="1" x14ac:dyDescent="0.25">
      <c r="A9" s="329" t="s">
        <v>22</v>
      </c>
      <c r="B9" s="327" t="s">
        <v>23</v>
      </c>
      <c r="C9" s="327" t="s">
        <v>147</v>
      </c>
      <c r="D9" s="327"/>
      <c r="E9" s="328"/>
    </row>
    <row r="10" spans="1:13" ht="30.75" thickBot="1" x14ac:dyDescent="0.3">
      <c r="A10" s="330"/>
      <c r="B10" s="331"/>
      <c r="C10" s="38" t="s">
        <v>243</v>
      </c>
      <c r="D10" s="38" t="s">
        <v>254</v>
      </c>
      <c r="E10" s="76" t="s">
        <v>24</v>
      </c>
    </row>
    <row r="11" spans="1:13" ht="15.75" thickBot="1" x14ac:dyDescent="0.3">
      <c r="A11" s="90">
        <v>1</v>
      </c>
      <c r="B11" s="91">
        <v>2</v>
      </c>
      <c r="C11" s="91">
        <v>3</v>
      </c>
      <c r="D11" s="91">
        <v>4</v>
      </c>
      <c r="E11" s="92">
        <v>5</v>
      </c>
    </row>
    <row r="12" spans="1:13" ht="29.25" customHeight="1" x14ac:dyDescent="0.25">
      <c r="A12" s="274">
        <v>1</v>
      </c>
      <c r="B12" s="332" t="s">
        <v>224</v>
      </c>
      <c r="C12" s="333">
        <f>C16+C17</f>
        <v>6.7719259132224319E-2</v>
      </c>
      <c r="D12" s="333">
        <f>D16+D17</f>
        <v>1.1716880000000001E-2</v>
      </c>
      <c r="E12" s="321">
        <f>IF(C12=0,0,D12/C12-100%)</f>
        <v>-0.82697861509201742</v>
      </c>
    </row>
    <row r="13" spans="1:13" x14ac:dyDescent="0.25">
      <c r="A13" s="317"/>
      <c r="B13" s="318"/>
      <c r="C13" s="319"/>
      <c r="D13" s="319"/>
      <c r="E13" s="320"/>
    </row>
    <row r="14" spans="1:13" x14ac:dyDescent="0.25">
      <c r="A14" s="93" t="s">
        <v>25</v>
      </c>
      <c r="B14" s="87" t="s">
        <v>148</v>
      </c>
      <c r="C14" s="262"/>
      <c r="D14" s="128"/>
      <c r="E14" s="95">
        <f>IF(C14=0,0,D14/C14-100%)</f>
        <v>0</v>
      </c>
    </row>
    <row r="15" spans="1:13" x14ac:dyDescent="0.25">
      <c r="A15" s="93" t="s">
        <v>26</v>
      </c>
      <c r="B15" s="87" t="s">
        <v>149</v>
      </c>
      <c r="C15" s="262"/>
      <c r="D15" s="128"/>
      <c r="E15" s="95">
        <f t="shared" ref="E15:E17" si="0">IF(C15=0,0,D15/C15-100%)</f>
        <v>0</v>
      </c>
    </row>
    <row r="16" spans="1:13" x14ac:dyDescent="0.25">
      <c r="A16" s="93" t="s">
        <v>27</v>
      </c>
      <c r="B16" s="87" t="s">
        <v>150</v>
      </c>
      <c r="C16" s="262">
        <v>3.0243525981821298E-3</v>
      </c>
      <c r="D16" s="128">
        <v>5.9782000000000004E-3</v>
      </c>
      <c r="E16" s="95">
        <f t="shared" si="0"/>
        <v>0.97668750779699476</v>
      </c>
    </row>
    <row r="17" spans="1:5" x14ac:dyDescent="0.25">
      <c r="A17" s="93" t="s">
        <v>28</v>
      </c>
      <c r="B17" s="87" t="s">
        <v>151</v>
      </c>
      <c r="C17" s="262">
        <v>6.4694906534042196E-2</v>
      </c>
      <c r="D17" s="128">
        <v>5.7386800000000003E-3</v>
      </c>
      <c r="E17" s="95">
        <f t="shared" si="0"/>
        <v>-0.91129626260484153</v>
      </c>
    </row>
    <row r="18" spans="1:5" ht="29.25" customHeight="1" x14ac:dyDescent="0.25">
      <c r="A18" s="317">
        <v>2</v>
      </c>
      <c r="B18" s="318" t="s">
        <v>225</v>
      </c>
      <c r="C18" s="325">
        <f>C23+C24</f>
        <v>5.5393586005830935E-2</v>
      </c>
      <c r="D18" s="325">
        <f>D23+D24</f>
        <v>2.0922200000000002E-2</v>
      </c>
      <c r="E18" s="321">
        <f>IF(C18=0,0,D18/C18-100%)</f>
        <v>-0.62229923157894751</v>
      </c>
    </row>
    <row r="19" spans="1:5" x14ac:dyDescent="0.25">
      <c r="A19" s="317"/>
      <c r="B19" s="318"/>
      <c r="C19" s="325"/>
      <c r="D19" s="325"/>
      <c r="E19" s="320"/>
    </row>
    <row r="20" spans="1:5" x14ac:dyDescent="0.25">
      <c r="A20" s="93" t="s">
        <v>29</v>
      </c>
      <c r="B20" s="87" t="s">
        <v>148</v>
      </c>
      <c r="C20" s="262"/>
      <c r="D20" s="128"/>
      <c r="E20" s="95">
        <f t="shared" ref="E20" si="1">IF(C20=0,0,D20/C20-100%)</f>
        <v>0</v>
      </c>
    </row>
    <row r="21" spans="1:5" x14ac:dyDescent="0.25">
      <c r="A21" s="322" t="s">
        <v>30</v>
      </c>
      <c r="B21" s="324" t="s">
        <v>149</v>
      </c>
      <c r="C21" s="319"/>
      <c r="D21" s="319"/>
      <c r="E21" s="321">
        <f>IF(C21=0,0,D21/C21-100%)</f>
        <v>0</v>
      </c>
    </row>
    <row r="22" spans="1:5" x14ac:dyDescent="0.25">
      <c r="A22" s="323"/>
      <c r="B22" s="324"/>
      <c r="C22" s="319"/>
      <c r="D22" s="319"/>
      <c r="E22" s="320"/>
    </row>
    <row r="23" spans="1:5" x14ac:dyDescent="0.25">
      <c r="A23" s="93" t="s">
        <v>31</v>
      </c>
      <c r="B23" s="87" t="s">
        <v>150</v>
      </c>
      <c r="C23" s="262">
        <v>2.91545189504373E-3</v>
      </c>
      <c r="D23" s="128">
        <v>7.2586999999999999E-3</v>
      </c>
      <c r="E23" s="95">
        <f t="shared" ref="E23:E24" si="2">IF(C23=0,0,D23/C23-100%)</f>
        <v>1.4897341000000015</v>
      </c>
    </row>
    <row r="24" spans="1:5" x14ac:dyDescent="0.25">
      <c r="A24" s="93" t="s">
        <v>32</v>
      </c>
      <c r="B24" s="87" t="s">
        <v>151</v>
      </c>
      <c r="C24" s="262">
        <v>5.2478134110787202E-2</v>
      </c>
      <c r="D24" s="128">
        <v>1.36635E-2</v>
      </c>
      <c r="E24" s="95">
        <f t="shared" si="2"/>
        <v>-0.73963441666666685</v>
      </c>
    </row>
    <row r="25" spans="1:5" ht="119.25" customHeight="1" x14ac:dyDescent="0.25">
      <c r="A25" s="317">
        <v>3</v>
      </c>
      <c r="B25" s="318" t="s">
        <v>226</v>
      </c>
      <c r="C25" s="319">
        <f>C29+C30</f>
        <v>2.1813078888698367</v>
      </c>
      <c r="D25" s="319">
        <f>D29+D30</f>
        <v>0.97081699999999993</v>
      </c>
      <c r="E25" s="321">
        <f>IF(C25=0,0,D25/C25-100%)</f>
        <v>-0.55493811536023352</v>
      </c>
    </row>
    <row r="26" spans="1:5" x14ac:dyDescent="0.25">
      <c r="A26" s="317"/>
      <c r="B26" s="318"/>
      <c r="C26" s="319"/>
      <c r="D26" s="319"/>
      <c r="E26" s="320"/>
    </row>
    <row r="27" spans="1:5" x14ac:dyDescent="0.25">
      <c r="A27" s="93" t="s">
        <v>33</v>
      </c>
      <c r="B27" s="87" t="s">
        <v>148</v>
      </c>
      <c r="C27" s="262"/>
      <c r="D27" s="128"/>
      <c r="E27" s="95">
        <f t="shared" ref="E27:E30" si="3">IF(C27=0,0,D27/C27-100%)</f>
        <v>0</v>
      </c>
    </row>
    <row r="28" spans="1:5" x14ac:dyDescent="0.25">
      <c r="A28" s="93" t="s">
        <v>34</v>
      </c>
      <c r="B28" s="87" t="s">
        <v>149</v>
      </c>
      <c r="C28" s="262"/>
      <c r="D28" s="128"/>
      <c r="E28" s="95">
        <f t="shared" si="3"/>
        <v>0</v>
      </c>
    </row>
    <row r="29" spans="1:5" x14ac:dyDescent="0.25">
      <c r="A29" s="93" t="s">
        <v>35</v>
      </c>
      <c r="B29" s="87" t="s">
        <v>150</v>
      </c>
      <c r="C29" s="262">
        <v>1.7072594752186601E-2</v>
      </c>
      <c r="D29" s="128">
        <v>0.13993700000000001</v>
      </c>
      <c r="E29" s="95">
        <f t="shared" si="3"/>
        <v>7.1965865195785383</v>
      </c>
    </row>
    <row r="30" spans="1:5" x14ac:dyDescent="0.25">
      <c r="A30" s="93" t="s">
        <v>36</v>
      </c>
      <c r="B30" s="87" t="s">
        <v>151</v>
      </c>
      <c r="C30" s="262">
        <v>2.1642352941176499</v>
      </c>
      <c r="D30" s="128">
        <v>0.83087999999999995</v>
      </c>
      <c r="E30" s="95">
        <f t="shared" si="3"/>
        <v>-0.61608610567514732</v>
      </c>
    </row>
    <row r="31" spans="1:5" ht="89.25" customHeight="1" x14ac:dyDescent="0.25">
      <c r="A31" s="317">
        <v>4</v>
      </c>
      <c r="B31" s="318" t="s">
        <v>227</v>
      </c>
      <c r="C31" s="319">
        <f>C36+C37</f>
        <v>0.83793517406962759</v>
      </c>
      <c r="D31" s="319">
        <f>D36+D37</f>
        <v>0.30444060000000001</v>
      </c>
      <c r="E31" s="320">
        <f>IF(C31=0,0,D31/C31-100%)</f>
        <v>-0.63667762206303713</v>
      </c>
    </row>
    <row r="32" spans="1:5" x14ac:dyDescent="0.25">
      <c r="A32" s="317"/>
      <c r="B32" s="318"/>
      <c r="C32" s="319"/>
      <c r="D32" s="319"/>
      <c r="E32" s="320"/>
    </row>
    <row r="33" spans="1:5" x14ac:dyDescent="0.25">
      <c r="A33" s="317"/>
      <c r="B33" s="318"/>
      <c r="C33" s="319"/>
      <c r="D33" s="319"/>
      <c r="E33" s="320"/>
    </row>
    <row r="34" spans="1:5" x14ac:dyDescent="0.25">
      <c r="A34" s="93" t="s">
        <v>37</v>
      </c>
      <c r="B34" s="87" t="s">
        <v>148</v>
      </c>
      <c r="C34" s="262"/>
      <c r="D34" s="128"/>
      <c r="E34" s="95">
        <f t="shared" ref="E34:E39" si="4">IF(C34=0,0,D34/C34-100%)</f>
        <v>0</v>
      </c>
    </row>
    <row r="35" spans="1:5" x14ac:dyDescent="0.25">
      <c r="A35" s="93" t="s">
        <v>38</v>
      </c>
      <c r="B35" s="87" t="s">
        <v>149</v>
      </c>
      <c r="C35" s="262"/>
      <c r="D35" s="128"/>
      <c r="E35" s="95">
        <f t="shared" si="4"/>
        <v>0</v>
      </c>
    </row>
    <row r="36" spans="1:5" x14ac:dyDescent="0.25">
      <c r="A36" s="93" t="s">
        <v>39</v>
      </c>
      <c r="B36" s="87" t="s">
        <v>150</v>
      </c>
      <c r="C36" s="262">
        <v>4.6304235980106304E-3</v>
      </c>
      <c r="D36" s="128">
        <v>4.0136600000000001E-2</v>
      </c>
      <c r="E36" s="95">
        <f t="shared" si="4"/>
        <v>7.6680190592592634</v>
      </c>
    </row>
    <row r="37" spans="1:5" x14ac:dyDescent="0.25">
      <c r="A37" s="93" t="s">
        <v>40</v>
      </c>
      <c r="B37" s="87" t="s">
        <v>151</v>
      </c>
      <c r="C37" s="262">
        <v>0.83330475047161701</v>
      </c>
      <c r="D37" s="128">
        <v>0.26430399999999998</v>
      </c>
      <c r="E37" s="95">
        <f t="shared" si="4"/>
        <v>-0.68282432105371471</v>
      </c>
    </row>
    <row r="38" spans="1:5" ht="75" x14ac:dyDescent="0.25">
      <c r="A38" s="44">
        <v>5</v>
      </c>
      <c r="B38" s="88" t="s">
        <v>41</v>
      </c>
      <c r="C38" s="262">
        <v>0</v>
      </c>
      <c r="D38" s="128">
        <v>0</v>
      </c>
      <c r="E38" s="95">
        <f t="shared" si="4"/>
        <v>0</v>
      </c>
    </row>
    <row r="39" spans="1:5" ht="90.75" thickBot="1" x14ac:dyDescent="0.3">
      <c r="A39" s="94" t="s">
        <v>42</v>
      </c>
      <c r="B39" s="89" t="s">
        <v>43</v>
      </c>
      <c r="C39" s="129">
        <v>0</v>
      </c>
      <c r="D39" s="129">
        <v>0</v>
      </c>
      <c r="E39" s="95">
        <f t="shared" si="4"/>
        <v>0</v>
      </c>
    </row>
    <row r="40" spans="1:5" x14ac:dyDescent="0.25">
      <c r="A40" s="86"/>
      <c r="B40" s="86"/>
      <c r="C40" s="86"/>
      <c r="D40" s="86"/>
      <c r="E40" s="86"/>
    </row>
    <row r="41" spans="1:5" x14ac:dyDescent="0.25">
      <c r="A41" s="86"/>
      <c r="B41" s="136"/>
      <c r="C41" s="86"/>
      <c r="D41" s="86"/>
      <c r="E41" s="86"/>
    </row>
    <row r="42" spans="1:5" x14ac:dyDescent="0.25">
      <c r="A42" s="86"/>
      <c r="B42" s="86"/>
      <c r="C42" s="86"/>
      <c r="D42" s="86"/>
      <c r="E42" s="86"/>
    </row>
    <row r="43" spans="1:5" x14ac:dyDescent="0.25">
      <c r="A43" s="86"/>
      <c r="B43" s="86"/>
      <c r="C43" s="86"/>
      <c r="D43" s="86"/>
      <c r="E43" s="86"/>
    </row>
    <row r="44" spans="1:5" x14ac:dyDescent="0.25">
      <c r="A44" s="86"/>
      <c r="B44" s="86"/>
      <c r="C44" s="86"/>
      <c r="D44" s="86"/>
      <c r="E44" s="86"/>
    </row>
    <row r="45" spans="1:5" x14ac:dyDescent="0.25">
      <c r="A45" s="86"/>
      <c r="B45" s="86"/>
      <c r="C45" s="86"/>
      <c r="D45" s="86"/>
      <c r="E45" s="86"/>
    </row>
    <row r="46" spans="1:5" x14ac:dyDescent="0.25">
      <c r="A46" s="86"/>
      <c r="B46" s="86"/>
      <c r="C46" s="86"/>
      <c r="D46" s="86"/>
      <c r="E46" s="86"/>
    </row>
    <row r="47" spans="1:5" x14ac:dyDescent="0.25">
      <c r="A47" s="86"/>
      <c r="B47" s="86"/>
      <c r="C47" s="86"/>
      <c r="D47" s="86"/>
      <c r="E47" s="86"/>
    </row>
    <row r="48" spans="1:5" x14ac:dyDescent="0.25">
      <c r="A48" s="86"/>
      <c r="B48" s="86"/>
      <c r="C48" s="86"/>
      <c r="D48" s="86"/>
      <c r="E48" s="86"/>
    </row>
    <row r="49" spans="1:5" x14ac:dyDescent="0.25">
      <c r="A49" s="86"/>
      <c r="B49" s="86"/>
      <c r="C49" s="86"/>
      <c r="D49" s="86"/>
      <c r="E49" s="86"/>
    </row>
    <row r="50" spans="1:5" x14ac:dyDescent="0.25">
      <c r="A50" s="86"/>
      <c r="B50" s="86"/>
      <c r="C50" s="86"/>
      <c r="D50" s="86"/>
      <c r="E50" s="86"/>
    </row>
    <row r="51" spans="1:5" x14ac:dyDescent="0.25">
      <c r="A51" s="86"/>
      <c r="B51" s="86"/>
      <c r="C51" s="86"/>
      <c r="D51" s="86"/>
      <c r="E51" s="86"/>
    </row>
    <row r="52" spans="1:5" x14ac:dyDescent="0.25">
      <c r="A52" s="86"/>
      <c r="B52" s="86"/>
      <c r="C52" s="86"/>
      <c r="D52" s="86"/>
      <c r="E52" s="86"/>
    </row>
    <row r="53" spans="1:5" x14ac:dyDescent="0.25">
      <c r="A53" s="86"/>
      <c r="B53" s="86"/>
      <c r="C53" s="86"/>
      <c r="D53" s="86"/>
      <c r="E53" s="86"/>
    </row>
    <row r="54" spans="1:5" x14ac:dyDescent="0.25">
      <c r="A54" s="86"/>
      <c r="B54" s="86"/>
      <c r="C54" s="86"/>
      <c r="D54" s="86"/>
      <c r="E54" s="86"/>
    </row>
    <row r="55" spans="1:5" x14ac:dyDescent="0.25">
      <c r="A55" s="86"/>
      <c r="B55" s="86"/>
      <c r="C55" s="86"/>
      <c r="D55" s="86"/>
      <c r="E55" s="86"/>
    </row>
    <row r="56" spans="1:5" x14ac:dyDescent="0.25">
      <c r="A56" s="86"/>
      <c r="B56" s="86"/>
      <c r="C56" s="86"/>
      <c r="D56" s="86"/>
      <c r="E56" s="86"/>
    </row>
    <row r="57" spans="1:5" x14ac:dyDescent="0.25">
      <c r="A57" s="86"/>
      <c r="B57" s="86"/>
      <c r="C57" s="86"/>
      <c r="D57" s="86"/>
      <c r="E57" s="86"/>
    </row>
    <row r="58" spans="1:5" x14ac:dyDescent="0.25">
      <c r="A58" s="86"/>
      <c r="B58" s="86"/>
      <c r="C58" s="86"/>
      <c r="D58" s="86"/>
      <c r="E58" s="86"/>
    </row>
    <row r="59" spans="1:5" x14ac:dyDescent="0.25">
      <c r="A59" s="86"/>
      <c r="B59" s="86"/>
      <c r="C59" s="86"/>
      <c r="D59" s="86"/>
      <c r="E59" s="86"/>
    </row>
    <row r="60" spans="1:5" x14ac:dyDescent="0.25">
      <c r="A60" s="86"/>
      <c r="B60" s="86"/>
      <c r="C60" s="86"/>
      <c r="D60" s="86"/>
      <c r="E60" s="86"/>
    </row>
    <row r="61" spans="1:5" x14ac:dyDescent="0.25">
      <c r="A61" s="86"/>
      <c r="B61" s="86"/>
      <c r="C61" s="86"/>
      <c r="D61" s="86"/>
      <c r="E61" s="86"/>
    </row>
    <row r="62" spans="1:5" x14ac:dyDescent="0.25">
      <c r="A62" s="86"/>
      <c r="B62" s="86"/>
      <c r="C62" s="86"/>
      <c r="D62" s="86"/>
      <c r="E62" s="86"/>
    </row>
    <row r="63" spans="1:5" x14ac:dyDescent="0.25">
      <c r="A63" s="86"/>
      <c r="B63" s="86"/>
      <c r="C63" s="86"/>
      <c r="D63" s="86"/>
      <c r="E63" s="86"/>
    </row>
    <row r="64" spans="1:5" x14ac:dyDescent="0.25">
      <c r="A64" s="86"/>
      <c r="B64" s="86"/>
      <c r="C64" s="86"/>
      <c r="D64" s="86"/>
      <c r="E64" s="86"/>
    </row>
    <row r="65" spans="1:5" x14ac:dyDescent="0.25">
      <c r="A65" s="86"/>
      <c r="B65" s="86"/>
      <c r="C65" s="86"/>
      <c r="D65" s="86"/>
      <c r="E65" s="86"/>
    </row>
    <row r="66" spans="1:5" x14ac:dyDescent="0.25">
      <c r="A66" s="86"/>
      <c r="B66" s="86"/>
      <c r="C66" s="86"/>
      <c r="D66" s="86"/>
      <c r="E66" s="86"/>
    </row>
    <row r="67" spans="1:5" x14ac:dyDescent="0.25">
      <c r="A67" s="86"/>
      <c r="B67" s="86"/>
      <c r="C67" s="86"/>
      <c r="D67" s="86"/>
      <c r="E67" s="86"/>
    </row>
    <row r="68" spans="1:5" x14ac:dyDescent="0.25">
      <c r="A68" s="86"/>
      <c r="B68" s="86"/>
      <c r="C68" s="86"/>
      <c r="D68" s="86"/>
      <c r="E68" s="86"/>
    </row>
    <row r="69" spans="1:5" x14ac:dyDescent="0.25">
      <c r="A69" s="86"/>
      <c r="B69" s="86"/>
      <c r="C69" s="86"/>
      <c r="D69" s="86"/>
      <c r="E69" s="86"/>
    </row>
    <row r="70" spans="1:5" x14ac:dyDescent="0.25">
      <c r="A70" s="86"/>
      <c r="B70" s="86"/>
      <c r="C70" s="86"/>
      <c r="D70" s="86"/>
      <c r="E70" s="86"/>
    </row>
    <row r="71" spans="1:5" x14ac:dyDescent="0.25">
      <c r="A71" s="86"/>
      <c r="B71" s="86"/>
      <c r="C71" s="86"/>
      <c r="D71" s="86"/>
      <c r="E71" s="86"/>
    </row>
    <row r="72" spans="1:5" x14ac:dyDescent="0.25">
      <c r="A72" s="86"/>
      <c r="B72" s="86"/>
      <c r="C72" s="86"/>
      <c r="D72" s="86"/>
      <c r="E72" s="86"/>
    </row>
    <row r="73" spans="1:5" x14ac:dyDescent="0.25">
      <c r="A73" s="86"/>
      <c r="B73" s="86"/>
      <c r="C73" s="86"/>
      <c r="D73" s="86"/>
      <c r="E73" s="86"/>
    </row>
    <row r="74" spans="1:5" x14ac:dyDescent="0.25">
      <c r="A74" s="86"/>
      <c r="B74" s="86"/>
      <c r="C74" s="86"/>
      <c r="D74" s="86"/>
      <c r="E74" s="86"/>
    </row>
    <row r="75" spans="1:5" x14ac:dyDescent="0.25">
      <c r="A75" s="86"/>
      <c r="B75" s="86"/>
      <c r="C75" s="86"/>
      <c r="D75" s="86"/>
      <c r="E75" s="86"/>
    </row>
    <row r="76" spans="1:5" x14ac:dyDescent="0.25">
      <c r="A76" s="86"/>
      <c r="B76" s="86"/>
      <c r="C76" s="86"/>
      <c r="D76" s="86"/>
      <c r="E76" s="86"/>
    </row>
    <row r="77" spans="1:5" x14ac:dyDescent="0.25">
      <c r="A77" s="86"/>
      <c r="B77" s="86"/>
      <c r="C77" s="86"/>
      <c r="D77" s="86"/>
      <c r="E77" s="86"/>
    </row>
    <row r="78" spans="1:5" x14ac:dyDescent="0.25">
      <c r="A78" s="86"/>
      <c r="B78" s="86"/>
      <c r="C78" s="86"/>
      <c r="D78" s="86"/>
      <c r="E78" s="86"/>
    </row>
    <row r="79" spans="1:5" x14ac:dyDescent="0.25">
      <c r="A79" s="86"/>
      <c r="B79" s="86"/>
      <c r="C79" s="86"/>
      <c r="D79" s="86"/>
      <c r="E79" s="86"/>
    </row>
    <row r="80" spans="1:5" x14ac:dyDescent="0.25">
      <c r="A80" s="86"/>
      <c r="B80" s="86"/>
      <c r="C80" s="86"/>
      <c r="D80" s="86"/>
      <c r="E80" s="86"/>
    </row>
    <row r="81" spans="1:5" x14ac:dyDescent="0.25">
      <c r="A81" s="11"/>
      <c r="B81" s="11"/>
      <c r="C81" s="11"/>
      <c r="D81" s="11"/>
      <c r="E81" s="11"/>
    </row>
    <row r="82" spans="1:5" x14ac:dyDescent="0.25">
      <c r="A82" s="11"/>
      <c r="B82" s="11"/>
      <c r="C82" s="11"/>
      <c r="D82" s="11"/>
      <c r="E82" s="11"/>
    </row>
    <row r="83" spans="1:5" x14ac:dyDescent="0.25">
      <c r="A83" s="11"/>
      <c r="B83" s="11"/>
      <c r="C83" s="11"/>
      <c r="D83" s="11"/>
      <c r="E83" s="11"/>
    </row>
    <row r="84" spans="1:5" x14ac:dyDescent="0.25">
      <c r="A84" s="11"/>
      <c r="B84" s="11"/>
      <c r="C84" s="11"/>
      <c r="D84" s="11"/>
      <c r="E84" s="11"/>
    </row>
    <row r="85" spans="1:5" x14ac:dyDescent="0.25">
      <c r="A85" s="11"/>
      <c r="B85" s="11"/>
      <c r="C85" s="11"/>
      <c r="D85" s="11"/>
      <c r="E85" s="11"/>
    </row>
    <row r="86" spans="1:5" x14ac:dyDescent="0.25">
      <c r="A86" s="11"/>
      <c r="B86" s="11"/>
      <c r="C86" s="11"/>
      <c r="D86" s="11"/>
      <c r="E86" s="11"/>
    </row>
    <row r="87" spans="1:5" x14ac:dyDescent="0.25">
      <c r="A87" s="11"/>
      <c r="B87" s="11"/>
      <c r="C87" s="11"/>
      <c r="D87" s="11"/>
      <c r="E87" s="11"/>
    </row>
    <row r="88" spans="1:5" x14ac:dyDescent="0.25">
      <c r="A88" s="11"/>
      <c r="B88" s="11"/>
      <c r="C88" s="11"/>
      <c r="D88" s="11"/>
      <c r="E88" s="11"/>
    </row>
    <row r="89" spans="1:5" x14ac:dyDescent="0.25">
      <c r="A89" s="11"/>
      <c r="B89" s="11"/>
      <c r="C89" s="11"/>
      <c r="D89" s="11"/>
      <c r="E89" s="11"/>
    </row>
    <row r="90" spans="1:5" x14ac:dyDescent="0.25">
      <c r="A90" s="11"/>
      <c r="B90" s="11"/>
      <c r="C90" s="11"/>
      <c r="D90" s="11"/>
      <c r="E90" s="11"/>
    </row>
    <row r="91" spans="1:5" x14ac:dyDescent="0.25">
      <c r="A91" s="11"/>
      <c r="B91" s="11"/>
      <c r="C91" s="11"/>
      <c r="D91" s="11"/>
      <c r="E91" s="11"/>
    </row>
    <row r="92" spans="1:5" x14ac:dyDescent="0.25">
      <c r="A92" s="11"/>
      <c r="B92" s="11"/>
      <c r="C92" s="11"/>
      <c r="D92" s="11"/>
      <c r="E92" s="11"/>
    </row>
    <row r="93" spans="1:5" x14ac:dyDescent="0.25">
      <c r="A93" s="11"/>
      <c r="B93" s="11"/>
      <c r="C93" s="11"/>
      <c r="D93" s="11"/>
      <c r="E93" s="11"/>
    </row>
    <row r="94" spans="1:5" x14ac:dyDescent="0.25">
      <c r="A94" s="11"/>
      <c r="B94" s="11"/>
      <c r="C94" s="11"/>
      <c r="D94" s="11"/>
      <c r="E94" s="11"/>
    </row>
    <row r="95" spans="1:5" x14ac:dyDescent="0.25">
      <c r="A95" s="11"/>
      <c r="B95" s="11"/>
      <c r="C95" s="11"/>
      <c r="D95" s="11"/>
      <c r="E95" s="11"/>
    </row>
    <row r="96" spans="1:5" x14ac:dyDescent="0.25">
      <c r="A96" s="11"/>
      <c r="B96" s="11"/>
      <c r="C96" s="11"/>
      <c r="D96" s="11"/>
      <c r="E96" s="11"/>
    </row>
    <row r="97" spans="1:5" x14ac:dyDescent="0.25">
      <c r="A97" s="11"/>
      <c r="B97" s="11"/>
      <c r="C97" s="11"/>
      <c r="D97" s="11"/>
      <c r="E97" s="11"/>
    </row>
    <row r="98" spans="1:5" x14ac:dyDescent="0.25">
      <c r="A98" s="11"/>
      <c r="B98" s="11"/>
      <c r="C98" s="11"/>
      <c r="D98" s="11"/>
      <c r="E98" s="11"/>
    </row>
    <row r="99" spans="1:5" x14ac:dyDescent="0.25">
      <c r="A99" s="11"/>
      <c r="B99" s="11"/>
      <c r="C99" s="11"/>
      <c r="D99" s="11"/>
      <c r="E99" s="11"/>
    </row>
    <row r="100" spans="1:5" x14ac:dyDescent="0.25">
      <c r="A100" s="11"/>
      <c r="B100" s="11"/>
      <c r="C100" s="11"/>
      <c r="D100" s="11"/>
      <c r="E100" s="11"/>
    </row>
    <row r="101" spans="1:5" x14ac:dyDescent="0.25">
      <c r="A101" s="11"/>
      <c r="B101" s="11"/>
      <c r="C101" s="11"/>
      <c r="D101" s="11"/>
      <c r="E101" s="11"/>
    </row>
    <row r="102" spans="1:5" x14ac:dyDescent="0.25">
      <c r="A102" s="11"/>
      <c r="B102" s="11"/>
      <c r="C102" s="11"/>
      <c r="D102" s="11"/>
      <c r="E102" s="11"/>
    </row>
    <row r="103" spans="1:5" x14ac:dyDescent="0.25">
      <c r="A103" s="11"/>
      <c r="B103" s="11"/>
      <c r="C103" s="11"/>
      <c r="D103" s="11"/>
      <c r="E103" s="11"/>
    </row>
    <row r="104" spans="1:5" x14ac:dyDescent="0.25">
      <c r="A104" s="11"/>
      <c r="B104" s="11"/>
      <c r="C104" s="11"/>
      <c r="D104" s="11"/>
      <c r="E104" s="11"/>
    </row>
    <row r="105" spans="1:5" x14ac:dyDescent="0.25">
      <c r="A105" s="11"/>
      <c r="B105" s="11"/>
      <c r="C105" s="11"/>
      <c r="D105" s="11"/>
      <c r="E105" s="11"/>
    </row>
    <row r="106" spans="1:5" x14ac:dyDescent="0.25">
      <c r="A106" s="11"/>
      <c r="B106" s="11"/>
      <c r="C106" s="11"/>
      <c r="D106" s="11"/>
      <c r="E106" s="11"/>
    </row>
    <row r="107" spans="1:5" x14ac:dyDescent="0.25">
      <c r="A107" s="11"/>
      <c r="B107" s="11"/>
      <c r="C107" s="11"/>
      <c r="D107" s="11"/>
      <c r="E107" s="11"/>
    </row>
    <row r="108" spans="1:5" x14ac:dyDescent="0.25">
      <c r="A108" s="11"/>
      <c r="B108" s="11"/>
      <c r="C108" s="11"/>
      <c r="D108" s="11"/>
      <c r="E108" s="11"/>
    </row>
    <row r="109" spans="1:5" x14ac:dyDescent="0.25">
      <c r="A109" s="11"/>
      <c r="B109" s="11"/>
      <c r="C109" s="11"/>
      <c r="D109" s="11"/>
      <c r="E109" s="11"/>
    </row>
    <row r="110" spans="1:5" x14ac:dyDescent="0.25">
      <c r="A110" s="11"/>
      <c r="B110" s="11"/>
      <c r="C110" s="11"/>
      <c r="D110" s="11"/>
      <c r="E110" s="11"/>
    </row>
    <row r="111" spans="1:5" x14ac:dyDescent="0.25">
      <c r="A111" s="11"/>
      <c r="B111" s="11"/>
      <c r="C111" s="11"/>
      <c r="D111" s="11"/>
      <c r="E111" s="11"/>
    </row>
    <row r="112" spans="1:5" x14ac:dyDescent="0.25">
      <c r="A112" s="11"/>
      <c r="B112" s="11"/>
      <c r="C112" s="11"/>
      <c r="D112" s="11"/>
      <c r="E112" s="11"/>
    </row>
    <row r="113" spans="1:5" x14ac:dyDescent="0.25">
      <c r="A113" s="11"/>
      <c r="B113" s="11"/>
      <c r="C113" s="11"/>
      <c r="D113" s="11"/>
      <c r="E113" s="11"/>
    </row>
    <row r="114" spans="1:5" x14ac:dyDescent="0.25">
      <c r="A114" s="11"/>
      <c r="B114" s="11"/>
      <c r="C114" s="11"/>
      <c r="D114" s="11"/>
      <c r="E114" s="11"/>
    </row>
    <row r="115" spans="1:5" x14ac:dyDescent="0.25">
      <c r="A115" s="11"/>
      <c r="B115" s="11"/>
      <c r="C115" s="11"/>
      <c r="D115" s="11"/>
      <c r="E115" s="11"/>
    </row>
    <row r="116" spans="1:5" x14ac:dyDescent="0.25">
      <c r="A116" s="11"/>
      <c r="B116" s="11"/>
      <c r="C116" s="11"/>
      <c r="D116" s="11"/>
      <c r="E116" s="11"/>
    </row>
    <row r="117" spans="1:5" x14ac:dyDescent="0.25">
      <c r="A117" s="11"/>
      <c r="B117" s="11"/>
      <c r="C117" s="11"/>
      <c r="D117" s="11"/>
      <c r="E117" s="11"/>
    </row>
    <row r="118" spans="1:5" x14ac:dyDescent="0.25">
      <c r="A118" s="11"/>
      <c r="B118" s="11"/>
      <c r="C118" s="11"/>
      <c r="D118" s="11"/>
      <c r="E118" s="11"/>
    </row>
    <row r="119" spans="1:5" x14ac:dyDescent="0.25">
      <c r="A119" s="11"/>
      <c r="B119" s="11"/>
      <c r="C119" s="11"/>
      <c r="D119" s="11"/>
      <c r="E119" s="11"/>
    </row>
    <row r="120" spans="1:5" x14ac:dyDescent="0.25">
      <c r="A120" s="11"/>
      <c r="B120" s="11"/>
      <c r="C120" s="11"/>
      <c r="D120" s="11"/>
      <c r="E120" s="11"/>
    </row>
    <row r="121" spans="1:5" x14ac:dyDescent="0.25">
      <c r="A121" s="11"/>
      <c r="B121" s="11"/>
      <c r="C121" s="11"/>
      <c r="D121" s="11"/>
      <c r="E121" s="11"/>
    </row>
    <row r="122" spans="1:5" x14ac:dyDescent="0.25">
      <c r="A122" s="11"/>
      <c r="B122" s="11"/>
      <c r="C122" s="11"/>
      <c r="D122" s="11"/>
      <c r="E122" s="11"/>
    </row>
    <row r="123" spans="1:5" x14ac:dyDescent="0.25">
      <c r="A123" s="11"/>
      <c r="B123" s="11"/>
      <c r="C123" s="11"/>
      <c r="D123" s="11"/>
      <c r="E123" s="11"/>
    </row>
    <row r="124" spans="1:5" x14ac:dyDescent="0.25">
      <c r="A124" s="11"/>
      <c r="B124" s="11"/>
      <c r="C124" s="11"/>
      <c r="D124" s="11"/>
      <c r="E124" s="11"/>
    </row>
    <row r="125" spans="1:5" x14ac:dyDescent="0.25">
      <c r="A125" s="11"/>
      <c r="B125" s="11"/>
      <c r="C125" s="11"/>
      <c r="D125" s="11"/>
      <c r="E125" s="11"/>
    </row>
    <row r="126" spans="1:5" x14ac:dyDescent="0.25">
      <c r="A126" s="11"/>
      <c r="B126" s="11"/>
      <c r="C126" s="11"/>
      <c r="D126" s="11"/>
      <c r="E126" s="11"/>
    </row>
    <row r="127" spans="1:5" x14ac:dyDescent="0.25">
      <c r="A127" s="11"/>
      <c r="B127" s="11"/>
      <c r="C127" s="11"/>
      <c r="D127" s="11"/>
      <c r="E127" s="11"/>
    </row>
    <row r="128" spans="1:5" x14ac:dyDescent="0.25">
      <c r="A128" s="11"/>
      <c r="B128" s="11"/>
      <c r="C128" s="11"/>
      <c r="D128" s="11"/>
      <c r="E128" s="11"/>
    </row>
    <row r="129" spans="1:5" x14ac:dyDescent="0.25">
      <c r="A129" s="11"/>
      <c r="B129" s="11"/>
      <c r="C129" s="11"/>
      <c r="D129" s="11"/>
      <c r="E129" s="11"/>
    </row>
    <row r="130" spans="1:5" x14ac:dyDescent="0.25">
      <c r="A130" s="11"/>
      <c r="B130" s="11"/>
      <c r="C130" s="11"/>
      <c r="D130" s="11"/>
      <c r="E130" s="11"/>
    </row>
    <row r="131" spans="1:5" x14ac:dyDescent="0.25">
      <c r="A131" s="11"/>
      <c r="B131" s="11"/>
      <c r="C131" s="11"/>
      <c r="D131" s="11"/>
      <c r="E131" s="11"/>
    </row>
    <row r="132" spans="1:5" x14ac:dyDescent="0.25">
      <c r="A132" s="11"/>
      <c r="B132" s="11"/>
      <c r="C132" s="11"/>
      <c r="D132" s="11"/>
      <c r="E132" s="11"/>
    </row>
    <row r="133" spans="1:5" x14ac:dyDescent="0.25">
      <c r="A133" s="11"/>
      <c r="B133" s="11"/>
      <c r="C133" s="11"/>
      <c r="D133" s="11"/>
      <c r="E133" s="11"/>
    </row>
    <row r="134" spans="1:5" x14ac:dyDescent="0.25">
      <c r="A134" s="11"/>
      <c r="B134" s="11"/>
      <c r="C134" s="11"/>
      <c r="D134" s="11"/>
      <c r="E134" s="11"/>
    </row>
    <row r="135" spans="1:5" x14ac:dyDescent="0.25">
      <c r="A135" s="11"/>
      <c r="B135" s="11"/>
      <c r="C135" s="11"/>
      <c r="D135" s="11"/>
      <c r="E135" s="11"/>
    </row>
    <row r="136" spans="1:5" x14ac:dyDescent="0.25">
      <c r="A136" s="11"/>
      <c r="B136" s="11"/>
      <c r="C136" s="11"/>
      <c r="D136" s="11"/>
      <c r="E136" s="11"/>
    </row>
    <row r="137" spans="1:5" x14ac:dyDescent="0.25">
      <c r="A137" s="11"/>
      <c r="B137" s="11"/>
      <c r="C137" s="11"/>
      <c r="D137" s="11"/>
      <c r="E137" s="11"/>
    </row>
    <row r="138" spans="1:5" x14ac:dyDescent="0.25">
      <c r="A138" s="11"/>
      <c r="B138" s="11"/>
      <c r="C138" s="11"/>
      <c r="D138" s="11"/>
      <c r="E138" s="11"/>
    </row>
    <row r="139" spans="1:5" x14ac:dyDescent="0.25">
      <c r="A139" s="11"/>
      <c r="B139" s="11"/>
      <c r="C139" s="11"/>
      <c r="D139" s="11"/>
      <c r="E139" s="11"/>
    </row>
    <row r="140" spans="1:5" x14ac:dyDescent="0.25">
      <c r="A140" s="11"/>
      <c r="B140" s="11"/>
      <c r="C140" s="11"/>
      <c r="D140" s="11"/>
      <c r="E140" s="11"/>
    </row>
    <row r="141" spans="1:5" x14ac:dyDescent="0.25">
      <c r="A141" s="11"/>
      <c r="B141" s="11"/>
      <c r="C141" s="11"/>
      <c r="D141" s="11"/>
      <c r="E141" s="11"/>
    </row>
    <row r="142" spans="1:5" x14ac:dyDescent="0.25">
      <c r="A142" s="11"/>
      <c r="B142" s="11"/>
      <c r="C142" s="11"/>
      <c r="D142" s="11"/>
      <c r="E142" s="11"/>
    </row>
    <row r="143" spans="1:5" x14ac:dyDescent="0.25">
      <c r="A143" s="11"/>
      <c r="B143" s="11"/>
      <c r="C143" s="11"/>
      <c r="D143" s="11"/>
      <c r="E143" s="11"/>
    </row>
    <row r="144" spans="1:5" x14ac:dyDescent="0.25">
      <c r="A144" s="11"/>
      <c r="B144" s="11"/>
      <c r="C144" s="11"/>
      <c r="D144" s="11"/>
      <c r="E144" s="11"/>
    </row>
    <row r="145" spans="1:5" x14ac:dyDescent="0.25">
      <c r="A145" s="11"/>
      <c r="B145" s="11"/>
      <c r="C145" s="11"/>
      <c r="D145" s="11"/>
      <c r="E145" s="11"/>
    </row>
    <row r="146" spans="1:5" x14ac:dyDescent="0.25">
      <c r="A146" s="11"/>
      <c r="B146" s="11"/>
      <c r="C146" s="11"/>
      <c r="D146" s="11"/>
      <c r="E146" s="11"/>
    </row>
    <row r="147" spans="1:5" x14ac:dyDescent="0.25">
      <c r="A147" s="11"/>
      <c r="B147" s="11"/>
      <c r="C147" s="11"/>
      <c r="D147" s="11"/>
      <c r="E147" s="11"/>
    </row>
    <row r="148" spans="1:5" x14ac:dyDescent="0.25">
      <c r="A148" s="11"/>
      <c r="B148" s="11"/>
      <c r="C148" s="11"/>
      <c r="D148" s="11"/>
      <c r="E148" s="11"/>
    </row>
    <row r="149" spans="1:5" x14ac:dyDescent="0.25">
      <c r="A149" s="11"/>
      <c r="B149" s="11"/>
      <c r="C149" s="11"/>
      <c r="D149" s="11"/>
      <c r="E149" s="11"/>
    </row>
    <row r="150" spans="1:5" x14ac:dyDescent="0.25">
      <c r="A150" s="11"/>
      <c r="B150" s="11"/>
      <c r="C150" s="11"/>
      <c r="D150" s="11"/>
      <c r="E150" s="11"/>
    </row>
    <row r="151" spans="1:5" x14ac:dyDescent="0.25">
      <c r="A151" s="11"/>
      <c r="B151" s="11"/>
      <c r="C151" s="11"/>
      <c r="D151" s="11"/>
      <c r="E151" s="11"/>
    </row>
    <row r="152" spans="1:5" x14ac:dyDescent="0.25">
      <c r="A152" s="11"/>
      <c r="B152" s="11"/>
      <c r="C152" s="11"/>
      <c r="D152" s="11"/>
      <c r="E152" s="11"/>
    </row>
    <row r="153" spans="1:5" x14ac:dyDescent="0.25">
      <c r="A153" s="11"/>
      <c r="B153" s="11"/>
      <c r="C153" s="11"/>
      <c r="D153" s="11"/>
      <c r="E153" s="11"/>
    </row>
  </sheetData>
  <mergeCells count="32">
    <mergeCell ref="A8:E8"/>
    <mergeCell ref="C9:E9"/>
    <mergeCell ref="A9:A10"/>
    <mergeCell ref="B9:B10"/>
    <mergeCell ref="A12:A13"/>
    <mergeCell ref="B12:B13"/>
    <mergeCell ref="C12:C13"/>
    <mergeCell ref="D12:D13"/>
    <mergeCell ref="E12:E13"/>
    <mergeCell ref="D21:D22"/>
    <mergeCell ref="E21:E22"/>
    <mergeCell ref="A18:A19"/>
    <mergeCell ref="B18:B19"/>
    <mergeCell ref="C18:C19"/>
    <mergeCell ref="D18:D19"/>
    <mergeCell ref="E18:E19"/>
    <mergeCell ref="A1:E1"/>
    <mergeCell ref="A2:E2"/>
    <mergeCell ref="A3:E3"/>
    <mergeCell ref="A31:A33"/>
    <mergeCell ref="B31:B33"/>
    <mergeCell ref="C31:C33"/>
    <mergeCell ref="D31:D33"/>
    <mergeCell ref="E31:E33"/>
    <mergeCell ref="A25:A26"/>
    <mergeCell ref="B25:B26"/>
    <mergeCell ref="C25:C26"/>
    <mergeCell ref="D25:D26"/>
    <mergeCell ref="E25:E26"/>
    <mergeCell ref="A21:A22"/>
    <mergeCell ref="B21:B22"/>
    <mergeCell ref="C21:C22"/>
  </mergeCells>
  <pageMargins left="0.7" right="0.7" top="0.75" bottom="0.75" header="0.3" footer="0.3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20"/>
  <sheetViews>
    <sheetView view="pageBreakPreview" zoomScaleNormal="80" zoomScaleSheetLayoutView="100" workbookViewId="0">
      <selection activeCell="N23" sqref="N23"/>
    </sheetView>
  </sheetViews>
  <sheetFormatPr defaultRowHeight="15" x14ac:dyDescent="0.25"/>
  <cols>
    <col min="1" max="1" width="4.42578125" style="2" customWidth="1"/>
    <col min="2" max="2" width="18.140625" style="2" customWidth="1"/>
    <col min="3" max="4" width="8.7109375" style="2" customWidth="1"/>
    <col min="5" max="5" width="9.85546875" style="2" customWidth="1"/>
    <col min="6" max="6" width="10.7109375" style="2" customWidth="1"/>
    <col min="7" max="8" width="8.7109375" style="2" customWidth="1"/>
    <col min="9" max="9" width="9.85546875" style="2" customWidth="1"/>
    <col min="10" max="10" width="10.28515625" style="2" customWidth="1"/>
    <col min="11" max="13" width="8.7109375" style="2" customWidth="1"/>
    <col min="14" max="14" width="11.42578125" style="2" customWidth="1"/>
    <col min="15" max="16" width="8.7109375" style="2" customWidth="1"/>
    <col min="17" max="17" width="10.42578125" style="2" customWidth="1"/>
    <col min="18" max="18" width="8.7109375" style="2" customWidth="1"/>
    <col min="19" max="19" width="32.5703125" style="2" customWidth="1"/>
    <col min="20" max="20" width="47.85546875" style="2" customWidth="1"/>
    <col min="21" max="21" width="9.140625" style="2"/>
  </cols>
  <sheetData>
    <row r="1" spans="1:21" s="23" customFormat="1" ht="15.75" x14ac:dyDescent="0.25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35"/>
    </row>
    <row r="2" spans="1:21" s="23" customFormat="1" ht="15.75" x14ac:dyDescent="0.25">
      <c r="A2" s="277" t="s">
        <v>259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35"/>
    </row>
    <row r="3" spans="1:21" s="23" customFormat="1" ht="15.75" x14ac:dyDescent="0.25">
      <c r="A3" s="277" t="s">
        <v>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35"/>
    </row>
    <row r="4" spans="1:21" s="23" customFormat="1" ht="15.75" x14ac:dyDescent="0.25">
      <c r="A4" s="34"/>
      <c r="B4" s="34"/>
      <c r="C4" s="34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</row>
    <row r="5" spans="1:21" s="23" customFormat="1" ht="15.75" x14ac:dyDescent="0.25">
      <c r="A5" s="34"/>
      <c r="B5" s="34"/>
      <c r="C5" s="34"/>
      <c r="D5" s="34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</row>
    <row r="6" spans="1:21" s="23" customFormat="1" ht="15.75" x14ac:dyDescent="0.25">
      <c r="A6" s="62" t="s">
        <v>153</v>
      </c>
      <c r="B6" s="62"/>
      <c r="C6" s="62"/>
      <c r="D6" s="62"/>
      <c r="E6" s="6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</row>
    <row r="7" spans="1:21" s="23" customFormat="1" ht="15.75" x14ac:dyDescent="0.25">
      <c r="A7" s="62"/>
      <c r="B7" s="62"/>
      <c r="C7" s="62"/>
      <c r="D7" s="62"/>
      <c r="E7" s="62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</row>
    <row r="8" spans="1:21" s="23" customFormat="1" ht="15.75" x14ac:dyDescent="0.25">
      <c r="A8" s="62"/>
      <c r="B8" s="62"/>
      <c r="C8" s="62"/>
      <c r="D8" s="62"/>
      <c r="E8" s="62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</row>
    <row r="9" spans="1:21" s="23" customFormat="1" ht="15.75" x14ac:dyDescent="0.25">
      <c r="A9" s="62"/>
      <c r="B9" s="62"/>
      <c r="C9" s="62"/>
      <c r="D9" s="62"/>
      <c r="E9" s="62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</row>
    <row r="10" spans="1:21" ht="45" customHeight="1" thickBot="1" x14ac:dyDescent="0.3">
      <c r="A10" s="348" t="s">
        <v>154</v>
      </c>
      <c r="B10" s="349"/>
      <c r="C10" s="349"/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50"/>
    </row>
    <row r="11" spans="1:21" ht="149.25" customHeight="1" x14ac:dyDescent="0.25">
      <c r="A11" s="353"/>
      <c r="B11" s="356" t="s">
        <v>44</v>
      </c>
      <c r="C11" s="329" t="s">
        <v>228</v>
      </c>
      <c r="D11" s="327"/>
      <c r="E11" s="327"/>
      <c r="F11" s="328"/>
      <c r="G11" s="329" t="s">
        <v>229</v>
      </c>
      <c r="H11" s="327"/>
      <c r="I11" s="327"/>
      <c r="J11" s="328"/>
      <c r="K11" s="329" t="s">
        <v>230</v>
      </c>
      <c r="L11" s="327"/>
      <c r="M11" s="327"/>
      <c r="N11" s="328"/>
      <c r="O11" s="329" t="s">
        <v>231</v>
      </c>
      <c r="P11" s="327"/>
      <c r="Q11" s="327"/>
      <c r="R11" s="328"/>
      <c r="S11" s="343" t="s">
        <v>45</v>
      </c>
      <c r="T11" s="312" t="s">
        <v>155</v>
      </c>
    </row>
    <row r="12" spans="1:21" x14ac:dyDescent="0.25">
      <c r="A12" s="354"/>
      <c r="B12" s="357"/>
      <c r="C12" s="317"/>
      <c r="D12" s="341"/>
      <c r="E12" s="341"/>
      <c r="F12" s="342"/>
      <c r="G12" s="317"/>
      <c r="H12" s="341"/>
      <c r="I12" s="341"/>
      <c r="J12" s="342"/>
      <c r="K12" s="317"/>
      <c r="L12" s="341"/>
      <c r="M12" s="341"/>
      <c r="N12" s="342"/>
      <c r="O12" s="317"/>
      <c r="P12" s="341"/>
      <c r="Q12" s="341"/>
      <c r="R12" s="342"/>
      <c r="S12" s="344"/>
      <c r="T12" s="346"/>
    </row>
    <row r="13" spans="1:21" x14ac:dyDescent="0.25">
      <c r="A13" s="354"/>
      <c r="B13" s="357"/>
      <c r="C13" s="317"/>
      <c r="D13" s="341"/>
      <c r="E13" s="341"/>
      <c r="F13" s="342"/>
      <c r="G13" s="317"/>
      <c r="H13" s="341"/>
      <c r="I13" s="341"/>
      <c r="J13" s="342"/>
      <c r="K13" s="317"/>
      <c r="L13" s="341"/>
      <c r="M13" s="341"/>
      <c r="N13" s="342"/>
      <c r="O13" s="317"/>
      <c r="P13" s="341"/>
      <c r="Q13" s="341"/>
      <c r="R13" s="342"/>
      <c r="S13" s="344"/>
      <c r="T13" s="346"/>
    </row>
    <row r="14" spans="1:21" ht="15.75" thickBot="1" x14ac:dyDescent="0.3">
      <c r="A14" s="355"/>
      <c r="B14" s="358"/>
      <c r="C14" s="45" t="s">
        <v>46</v>
      </c>
      <c r="D14" s="38" t="s">
        <v>156</v>
      </c>
      <c r="E14" s="38" t="s">
        <v>157</v>
      </c>
      <c r="F14" s="76" t="s">
        <v>47</v>
      </c>
      <c r="G14" s="45" t="s">
        <v>46</v>
      </c>
      <c r="H14" s="38" t="s">
        <v>156</v>
      </c>
      <c r="I14" s="38" t="s">
        <v>158</v>
      </c>
      <c r="J14" s="76" t="s">
        <v>47</v>
      </c>
      <c r="K14" s="45" t="s">
        <v>46</v>
      </c>
      <c r="L14" s="38" t="s">
        <v>159</v>
      </c>
      <c r="M14" s="38" t="s">
        <v>158</v>
      </c>
      <c r="N14" s="76" t="s">
        <v>47</v>
      </c>
      <c r="O14" s="45" t="s">
        <v>46</v>
      </c>
      <c r="P14" s="38" t="s">
        <v>156</v>
      </c>
      <c r="Q14" s="38" t="s">
        <v>158</v>
      </c>
      <c r="R14" s="76" t="s">
        <v>47</v>
      </c>
      <c r="S14" s="345"/>
      <c r="T14" s="347"/>
    </row>
    <row r="15" spans="1:21" ht="15.75" thickBot="1" x14ac:dyDescent="0.3">
      <c r="A15" s="90">
        <v>1</v>
      </c>
      <c r="B15" s="98">
        <v>2</v>
      </c>
      <c r="C15" s="90">
        <v>3</v>
      </c>
      <c r="D15" s="91">
        <v>4</v>
      </c>
      <c r="E15" s="91">
        <v>5</v>
      </c>
      <c r="F15" s="92">
        <v>6</v>
      </c>
      <c r="G15" s="90">
        <v>7</v>
      </c>
      <c r="H15" s="91">
        <v>8</v>
      </c>
      <c r="I15" s="91">
        <v>9</v>
      </c>
      <c r="J15" s="92">
        <v>10</v>
      </c>
      <c r="K15" s="90">
        <v>11</v>
      </c>
      <c r="L15" s="91">
        <v>12</v>
      </c>
      <c r="M15" s="91">
        <v>13</v>
      </c>
      <c r="N15" s="92">
        <v>14</v>
      </c>
      <c r="O15" s="90">
        <v>15</v>
      </c>
      <c r="P15" s="91">
        <v>16</v>
      </c>
      <c r="Q15" s="91">
        <v>17</v>
      </c>
      <c r="R15" s="92">
        <v>18</v>
      </c>
      <c r="S15" s="105">
        <v>19</v>
      </c>
      <c r="T15" s="103">
        <v>20</v>
      </c>
    </row>
    <row r="16" spans="1:21" ht="30" x14ac:dyDescent="0.25">
      <c r="A16" s="43">
        <v>1</v>
      </c>
      <c r="B16" s="99" t="s">
        <v>217</v>
      </c>
      <c r="C16" s="102"/>
      <c r="D16" s="96"/>
      <c r="E16" s="96">
        <v>5.9782000000000004E-3</v>
      </c>
      <c r="F16" s="97">
        <v>5.7386800000000003E-3</v>
      </c>
      <c r="G16" s="102"/>
      <c r="H16" s="96"/>
      <c r="I16" s="96">
        <v>7.2586999999999999E-3</v>
      </c>
      <c r="J16" s="97">
        <v>1.36635E-2</v>
      </c>
      <c r="K16" s="102"/>
      <c r="L16" s="96"/>
      <c r="M16" s="96">
        <v>0.13993700000000001</v>
      </c>
      <c r="N16" s="97">
        <v>0.83087999999999995</v>
      </c>
      <c r="O16" s="102"/>
      <c r="P16" s="96"/>
      <c r="Q16" s="96">
        <v>4.0136600000000001E-2</v>
      </c>
      <c r="R16" s="97">
        <v>0.26430399999999998</v>
      </c>
      <c r="S16" s="106">
        <v>0</v>
      </c>
      <c r="T16" s="104"/>
    </row>
    <row r="17" spans="1:20" x14ac:dyDescent="0.25">
      <c r="A17" s="317" t="s">
        <v>160</v>
      </c>
      <c r="B17" s="100" t="s">
        <v>161</v>
      </c>
      <c r="C17" s="334"/>
      <c r="D17" s="318"/>
      <c r="E17" s="318">
        <f>E16</f>
        <v>5.9782000000000004E-3</v>
      </c>
      <c r="F17" s="337">
        <f>F16</f>
        <v>5.7386800000000003E-3</v>
      </c>
      <c r="G17" s="334"/>
      <c r="H17" s="318"/>
      <c r="I17" s="318">
        <f>I16</f>
        <v>7.2586999999999999E-3</v>
      </c>
      <c r="J17" s="337">
        <f>J16</f>
        <v>1.36635E-2</v>
      </c>
      <c r="K17" s="334"/>
      <c r="L17" s="318"/>
      <c r="M17" s="318">
        <f>M16</f>
        <v>0.13993700000000001</v>
      </c>
      <c r="N17" s="337">
        <f>N16</f>
        <v>0.83087999999999995</v>
      </c>
      <c r="O17" s="334"/>
      <c r="P17" s="318"/>
      <c r="Q17" s="318">
        <f>Q16</f>
        <v>4.0136600000000001E-2</v>
      </c>
      <c r="R17" s="337">
        <f>R16</f>
        <v>0.26430399999999998</v>
      </c>
      <c r="S17" s="339">
        <v>0</v>
      </c>
      <c r="T17" s="351"/>
    </row>
    <row r="18" spans="1:20" x14ac:dyDescent="0.25">
      <c r="A18" s="317"/>
      <c r="B18" s="100" t="s">
        <v>162</v>
      </c>
      <c r="C18" s="334"/>
      <c r="D18" s="318"/>
      <c r="E18" s="318"/>
      <c r="F18" s="337"/>
      <c r="G18" s="334"/>
      <c r="H18" s="318"/>
      <c r="I18" s="318"/>
      <c r="J18" s="337"/>
      <c r="K18" s="334"/>
      <c r="L18" s="318"/>
      <c r="M18" s="318"/>
      <c r="N18" s="337"/>
      <c r="O18" s="334"/>
      <c r="P18" s="318"/>
      <c r="Q18" s="318"/>
      <c r="R18" s="337"/>
      <c r="S18" s="339"/>
      <c r="T18" s="351"/>
    </row>
    <row r="19" spans="1:20" ht="15.75" thickBot="1" x14ac:dyDescent="0.3">
      <c r="A19" s="330"/>
      <c r="B19" s="101" t="s">
        <v>163</v>
      </c>
      <c r="C19" s="335"/>
      <c r="D19" s="336"/>
      <c r="E19" s="336"/>
      <c r="F19" s="338"/>
      <c r="G19" s="335"/>
      <c r="H19" s="336"/>
      <c r="I19" s="336"/>
      <c r="J19" s="338"/>
      <c r="K19" s="335"/>
      <c r="L19" s="336"/>
      <c r="M19" s="336"/>
      <c r="N19" s="338"/>
      <c r="O19" s="335"/>
      <c r="P19" s="336"/>
      <c r="Q19" s="336"/>
      <c r="R19" s="338"/>
      <c r="S19" s="340"/>
      <c r="T19" s="352"/>
    </row>
    <row r="20" spans="1:20" x14ac:dyDescent="0.2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</row>
  </sheetData>
  <mergeCells count="31">
    <mergeCell ref="T17:T19"/>
    <mergeCell ref="A11:A14"/>
    <mergeCell ref="B11:B14"/>
    <mergeCell ref="C11:F13"/>
    <mergeCell ref="F17:F19"/>
    <mergeCell ref="G17:G19"/>
    <mergeCell ref="G11:J13"/>
    <mergeCell ref="K11:N13"/>
    <mergeCell ref="K17:K19"/>
    <mergeCell ref="L17:L19"/>
    <mergeCell ref="M17:M19"/>
    <mergeCell ref="N17:N19"/>
    <mergeCell ref="H17:H19"/>
    <mergeCell ref="I17:I19"/>
    <mergeCell ref="J17:J19"/>
    <mergeCell ref="A1:T1"/>
    <mergeCell ref="A2:T2"/>
    <mergeCell ref="A3:T3"/>
    <mergeCell ref="O17:O19"/>
    <mergeCell ref="P17:P19"/>
    <mergeCell ref="Q17:Q19"/>
    <mergeCell ref="R17:R19"/>
    <mergeCell ref="S17:S19"/>
    <mergeCell ref="O11:R13"/>
    <mergeCell ref="S11:S14"/>
    <mergeCell ref="T11:T14"/>
    <mergeCell ref="A17:A19"/>
    <mergeCell ref="C17:C19"/>
    <mergeCell ref="D17:D19"/>
    <mergeCell ref="E17:E19"/>
    <mergeCell ref="A10:U10"/>
  </mergeCells>
  <pageMargins left="0.7" right="0.7" top="0.75" bottom="0.75" header="0.3" footer="0.3"/>
  <pageSetup paperSize="9" scale="3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6"/>
  <sheetViews>
    <sheetView view="pageBreakPreview" zoomScale="110" zoomScaleNormal="100" zoomScaleSheetLayoutView="110" workbookViewId="0">
      <selection activeCell="A3" sqref="A3:B3"/>
    </sheetView>
  </sheetViews>
  <sheetFormatPr defaultRowHeight="15" x14ac:dyDescent="0.25"/>
  <cols>
    <col min="1" max="1" width="8.140625" customWidth="1"/>
    <col min="2" max="2" width="91.7109375" customWidth="1"/>
  </cols>
  <sheetData>
    <row r="1" spans="1:22" ht="39.75" customHeight="1" x14ac:dyDescent="0.25">
      <c r="A1" s="359" t="s">
        <v>0</v>
      </c>
      <c r="B1" s="35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</row>
    <row r="2" spans="1:22" s="23" customFormat="1" ht="15.75" x14ac:dyDescent="0.25">
      <c r="A2" s="277" t="s">
        <v>259</v>
      </c>
      <c r="B2" s="277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</row>
    <row r="3" spans="1:22" s="23" customFormat="1" ht="15.75" x14ac:dyDescent="0.25">
      <c r="A3" s="277" t="s">
        <v>1</v>
      </c>
      <c r="B3" s="277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</row>
    <row r="4" spans="1:22" s="23" customFormat="1" ht="15.75" x14ac:dyDescent="0.25">
      <c r="A4" s="34"/>
      <c r="B4" s="34"/>
      <c r="C4" s="34"/>
      <c r="D4" s="34"/>
      <c r="E4" s="34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2" s="23" customFormat="1" ht="15.75" x14ac:dyDescent="0.25">
      <c r="A5" s="34"/>
      <c r="B5" s="34"/>
      <c r="C5" s="34"/>
      <c r="D5" s="34"/>
      <c r="E5" s="34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</row>
    <row r="6" spans="1:22" s="23" customFormat="1" ht="15.75" x14ac:dyDescent="0.25">
      <c r="A6" s="62" t="s">
        <v>153</v>
      </c>
      <c r="B6" s="62"/>
      <c r="C6" s="62"/>
      <c r="D6" s="62"/>
      <c r="E6" s="62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</row>
    <row r="7" spans="1:22" s="23" customFormat="1" ht="15.75" x14ac:dyDescent="0.25">
      <c r="A7" s="62"/>
      <c r="B7" s="62"/>
      <c r="C7" s="62"/>
      <c r="D7" s="62"/>
      <c r="E7" s="62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</row>
    <row r="8" spans="1:22" ht="49.5" customHeight="1" x14ac:dyDescent="0.25">
      <c r="A8" s="278" t="s">
        <v>48</v>
      </c>
      <c r="B8" s="278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2"/>
      <c r="V8" s="2"/>
    </row>
    <row r="9" spans="1:2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x14ac:dyDescent="0.25">
      <c r="A10" s="8" t="s">
        <v>49</v>
      </c>
      <c r="B10" s="8" t="s">
        <v>50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x14ac:dyDescent="0.25">
      <c r="A11" s="9">
        <v>1</v>
      </c>
      <c r="B11" s="206" t="s">
        <v>212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x14ac:dyDescent="0.25">
      <c r="A12" s="10">
        <v>2</v>
      </c>
      <c r="B12" s="207" t="s">
        <v>213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x14ac:dyDescent="0.25">
      <c r="A13" s="10">
        <v>3</v>
      </c>
      <c r="B13" s="208" t="s">
        <v>214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x14ac:dyDescent="0.25">
      <c r="A14" s="11"/>
      <c r="B14" s="1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</sheetData>
  <mergeCells count="4">
    <mergeCell ref="A8:B8"/>
    <mergeCell ref="A1:B1"/>
    <mergeCell ref="A2:B2"/>
    <mergeCell ref="A3:B3"/>
  </mergeCells>
  <pageMargins left="0.7" right="0.7" top="0.75" bottom="0.75" header="0.3" footer="0.3"/>
  <pageSetup paperSize="9" scale="8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W16"/>
  <sheetViews>
    <sheetView view="pageBreakPreview" zoomScaleNormal="100" zoomScaleSheetLayoutView="100" workbookViewId="0">
      <selection activeCell="B18" sqref="B18"/>
    </sheetView>
  </sheetViews>
  <sheetFormatPr defaultRowHeight="15" x14ac:dyDescent="0.25"/>
  <cols>
    <col min="2" max="2" width="65.5703125" customWidth="1"/>
  </cols>
  <sheetData>
    <row r="1" spans="1:23" ht="15.75" x14ac:dyDescent="0.25">
      <c r="A1" s="359" t="s">
        <v>0</v>
      </c>
      <c r="B1" s="359"/>
    </row>
    <row r="2" spans="1:23" s="23" customFormat="1" ht="15.75" x14ac:dyDescent="0.25">
      <c r="A2" s="277" t="s">
        <v>259</v>
      </c>
      <c r="B2" s="277"/>
    </row>
    <row r="3" spans="1:23" s="23" customFormat="1" ht="15.75" x14ac:dyDescent="0.25">
      <c r="A3" s="277" t="s">
        <v>1</v>
      </c>
      <c r="B3" s="277"/>
    </row>
    <row r="4" spans="1:23" s="23" customFormat="1" ht="15.75" x14ac:dyDescent="0.25">
      <c r="A4" s="34"/>
      <c r="B4" s="34"/>
    </row>
    <row r="5" spans="1:23" s="23" customFormat="1" ht="15.75" x14ac:dyDescent="0.25">
      <c r="A5" s="34"/>
      <c r="B5" s="34"/>
    </row>
    <row r="6" spans="1:23" s="23" customFormat="1" ht="15.75" x14ac:dyDescent="0.25">
      <c r="A6" s="62" t="s">
        <v>153</v>
      </c>
      <c r="B6" s="62"/>
    </row>
    <row r="7" spans="1:23" s="23" customFormat="1" x14ac:dyDescent="0.25"/>
    <row r="8" spans="1:23" s="23" customFormat="1" x14ac:dyDescent="0.25"/>
    <row r="9" spans="1:23" ht="27" customHeight="1" x14ac:dyDescent="0.25">
      <c r="A9" s="306" t="s">
        <v>135</v>
      </c>
      <c r="B9" s="306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</row>
    <row r="10" spans="1:23" ht="27" customHeight="1" x14ac:dyDescent="0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7" customHeight="1" x14ac:dyDescent="0.25">
      <c r="A11" s="22" t="s">
        <v>137</v>
      </c>
      <c r="B11" s="18"/>
      <c r="C11" s="19"/>
      <c r="D11" s="19"/>
      <c r="E11" s="19"/>
      <c r="F11" s="19"/>
      <c r="G11" s="19"/>
      <c r="H11" s="19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3" ht="27" customHeight="1" x14ac:dyDescent="0.25">
      <c r="A12" s="17"/>
      <c r="B12" s="20"/>
      <c r="C12" s="7"/>
      <c r="D12" s="7"/>
      <c r="E12" s="7"/>
      <c r="F12" s="7"/>
      <c r="G12" s="7"/>
      <c r="H12" s="7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ht="27" customHeight="1" x14ac:dyDescent="0.25">
      <c r="A13" s="17"/>
      <c r="B13" s="20"/>
      <c r="C13" s="7"/>
      <c r="D13" s="7"/>
      <c r="E13" s="7"/>
      <c r="F13" s="7"/>
      <c r="G13" s="7"/>
      <c r="H13" s="7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ht="44.25" customHeight="1" x14ac:dyDescent="0.25">
      <c r="A14" s="17"/>
      <c r="B14" s="20"/>
      <c r="C14" s="7"/>
      <c r="D14" s="7"/>
      <c r="E14" s="7"/>
      <c r="F14" s="7"/>
      <c r="G14" s="7"/>
      <c r="H14" s="7"/>
    </row>
    <row r="15" spans="1:23" ht="49.5" customHeight="1" x14ac:dyDescent="0.25">
      <c r="A15" s="17"/>
      <c r="B15" s="20"/>
      <c r="C15" s="7"/>
      <c r="D15" s="7"/>
      <c r="E15" s="7"/>
      <c r="F15" s="7"/>
      <c r="G15" s="7"/>
      <c r="H15" s="7"/>
    </row>
    <row r="16" spans="1:23" ht="54.75" customHeight="1" x14ac:dyDescent="0.25">
      <c r="A16" s="17"/>
      <c r="B16" s="20"/>
      <c r="C16" s="7"/>
      <c r="D16" s="7"/>
      <c r="E16" s="7"/>
      <c r="F16" s="7"/>
      <c r="G16" s="7"/>
      <c r="H16" s="7"/>
    </row>
  </sheetData>
  <mergeCells count="4">
    <mergeCell ref="A1:B1"/>
    <mergeCell ref="A2:B2"/>
    <mergeCell ref="A3:B3"/>
    <mergeCell ref="A9:B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12"/>
  <sheetViews>
    <sheetView view="pageBreakPreview" zoomScale="90" zoomScaleNormal="90" zoomScaleSheetLayoutView="90" workbookViewId="0">
      <selection activeCell="F21" sqref="F21"/>
    </sheetView>
  </sheetViews>
  <sheetFormatPr defaultRowHeight="15" x14ac:dyDescent="0.25"/>
  <cols>
    <col min="2" max="2" width="56" customWidth="1"/>
  </cols>
  <sheetData>
    <row r="1" spans="1:26" s="23" customFormat="1" ht="15.75" x14ac:dyDescent="0.25">
      <c r="A1" s="277" t="s">
        <v>0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</row>
    <row r="2" spans="1:26" s="23" customFormat="1" ht="15.75" x14ac:dyDescent="0.25">
      <c r="A2" s="277" t="s">
        <v>253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</row>
    <row r="3" spans="1:26" s="23" customFormat="1" ht="15.75" x14ac:dyDescent="0.25">
      <c r="A3" s="277" t="s">
        <v>1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</row>
    <row r="4" spans="1:26" s="23" customFormat="1" x14ac:dyDescent="0.25"/>
    <row r="5" spans="1:26" s="23" customFormat="1" x14ac:dyDescent="0.25"/>
    <row r="6" spans="1:26" s="23" customFormat="1" x14ac:dyDescent="0.25"/>
    <row r="7" spans="1:26" s="23" customFormat="1" x14ac:dyDescent="0.25"/>
    <row r="8" spans="1:26" x14ac:dyDescent="0.25">
      <c r="A8" s="360" t="s">
        <v>164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</row>
    <row r="9" spans="1:26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73.5" customHeight="1" x14ac:dyDescent="0.25">
      <c r="A10" s="361" t="s">
        <v>165</v>
      </c>
      <c r="B10" s="361"/>
      <c r="C10" s="361"/>
      <c r="D10" s="361"/>
      <c r="E10" s="361"/>
      <c r="F10" s="361"/>
      <c r="G10" s="361"/>
      <c r="H10" s="361"/>
      <c r="I10" s="361"/>
      <c r="J10" s="361"/>
      <c r="K10" s="361"/>
      <c r="L10" s="361"/>
      <c r="M10" s="361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</row>
    <row r="11" spans="1:26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x14ac:dyDescent="0.25">
      <c r="A12" s="1"/>
      <c r="B12" s="263" t="s">
        <v>260</v>
      </c>
      <c r="C12" s="1"/>
      <c r="D12" s="1"/>
      <c r="E12" s="1"/>
      <c r="F12" s="1"/>
      <c r="G12" s="1"/>
      <c r="H12" s="1"/>
      <c r="I12" s="1"/>
      <c r="J12" s="1"/>
      <c r="K12" s="1"/>
      <c r="L12" s="1"/>
    </row>
  </sheetData>
  <mergeCells count="5">
    <mergeCell ref="A1:N1"/>
    <mergeCell ref="A2:N2"/>
    <mergeCell ref="A3:N3"/>
    <mergeCell ref="A8:N8"/>
    <mergeCell ref="A10:M10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22</vt:i4>
      </vt:variant>
      <vt:variant>
        <vt:lpstr>Именованные диапазоны</vt:lpstr>
      </vt:variant>
      <vt:variant>
        <vt:i4>16</vt:i4>
      </vt:variant>
    </vt:vector>
  </HeadingPairs>
  <TitlesOfParts>
    <vt:vector size="38" baseType="lpstr">
      <vt:lpstr>1.1.</vt:lpstr>
      <vt:lpstr>1.2.</vt:lpstr>
      <vt:lpstr>1.3.</vt:lpstr>
      <vt:lpstr>1.4.</vt:lpstr>
      <vt:lpstr>2.1.</vt:lpstr>
      <vt:lpstr>2.2.</vt:lpstr>
      <vt:lpstr>2.3 </vt:lpstr>
      <vt:lpstr>2.4.</vt:lpstr>
      <vt:lpstr>3.1.</vt:lpstr>
      <vt:lpstr>3.2.</vt:lpstr>
      <vt:lpstr>3.3</vt:lpstr>
      <vt:lpstr>3.4.</vt:lpstr>
      <vt:lpstr>3.5.</vt:lpstr>
      <vt:lpstr>4.1.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'1.1.'!Область_печати</vt:lpstr>
      <vt:lpstr>'1.3.'!Область_печати</vt:lpstr>
      <vt:lpstr>'1.4.'!Область_печати</vt:lpstr>
      <vt:lpstr>'2.1.'!Область_печати</vt:lpstr>
      <vt:lpstr>'2.2.'!Область_печати</vt:lpstr>
      <vt:lpstr>'2.3 '!Область_печати</vt:lpstr>
      <vt:lpstr>'2.4.'!Область_печати</vt:lpstr>
      <vt:lpstr>'3.1.'!Область_печати</vt:lpstr>
      <vt:lpstr>'3.2.'!Область_печати</vt:lpstr>
      <vt:lpstr>'3.3'!Область_печати</vt:lpstr>
      <vt:lpstr>'3.4.'!Область_печати</vt:lpstr>
      <vt:lpstr>'3.5.'!Область_печати</vt:lpstr>
      <vt:lpstr>'4.2.'!Область_печати</vt:lpstr>
      <vt:lpstr>'4.3.'!Область_печати</vt:lpstr>
      <vt:lpstr>'4.4.'!Область_печати</vt:lpstr>
      <vt:lpstr>'4.9.'!Область_печати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2023-03-31T04:08:59Z</dcterms:modified>
</cp:coreProperties>
</file>